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 октября 2015" sheetId="6" r:id="rId1"/>
  </sheets>
  <definedNames>
    <definedName name="_xlnm.Print_Area" localSheetId="0">'1 октября 2015'!$A$1:$U$792</definedName>
  </definedNames>
  <calcPr calcId="125725"/>
</workbook>
</file>

<file path=xl/calcChain.xml><?xml version="1.0" encoding="utf-8"?>
<calcChain xmlns="http://schemas.openxmlformats.org/spreadsheetml/2006/main">
  <c r="P792" i="6"/>
  <c r="P764"/>
  <c r="O764"/>
  <c r="C764"/>
  <c r="O754"/>
  <c r="N754"/>
  <c r="L754"/>
  <c r="K754"/>
  <c r="J754"/>
  <c r="I754"/>
  <c r="H754"/>
  <c r="G754"/>
  <c r="F754"/>
  <c r="E754"/>
  <c r="D754"/>
  <c r="C754"/>
  <c r="P741"/>
  <c r="M741"/>
  <c r="P731"/>
  <c r="M731"/>
  <c r="P720"/>
  <c r="M720"/>
  <c r="P715"/>
  <c r="M715"/>
  <c r="P708"/>
  <c r="M708"/>
  <c r="P699"/>
  <c r="M699"/>
  <c r="P693"/>
  <c r="M693"/>
  <c r="P684"/>
  <c r="M684"/>
  <c r="P677"/>
  <c r="M677"/>
  <c r="P670"/>
  <c r="P666"/>
  <c r="P653"/>
  <c r="P643"/>
  <c r="P639"/>
  <c r="P634"/>
  <c r="P631"/>
  <c r="P621"/>
  <c r="M621"/>
  <c r="P609"/>
  <c r="M603"/>
  <c r="P593"/>
  <c r="M593"/>
  <c r="P585"/>
  <c r="P563"/>
  <c r="M563"/>
  <c r="P540"/>
  <c r="M540"/>
  <c r="P531"/>
  <c r="M531"/>
  <c r="P523"/>
  <c r="M523"/>
  <c r="P517"/>
  <c r="P504"/>
  <c r="M504"/>
  <c r="P497"/>
  <c r="P493"/>
  <c r="M493"/>
  <c r="P491"/>
  <c r="P480"/>
  <c r="P468"/>
  <c r="M468"/>
  <c r="P465"/>
  <c r="M465"/>
  <c r="P457"/>
  <c r="P453"/>
  <c r="M453"/>
  <c r="P432"/>
  <c r="M432"/>
  <c r="M754" s="1"/>
  <c r="P425"/>
  <c r="P754" s="1"/>
  <c r="O422"/>
  <c r="L422"/>
  <c r="K422"/>
  <c r="J422"/>
  <c r="I422"/>
  <c r="H422"/>
  <c r="G422"/>
  <c r="F422"/>
  <c r="E422"/>
  <c r="D422"/>
  <c r="C422"/>
  <c r="P400"/>
  <c r="N400"/>
  <c r="M400"/>
  <c r="P390"/>
  <c r="M390"/>
  <c r="P383"/>
  <c r="P422" s="1"/>
  <c r="M383"/>
  <c r="M422" s="1"/>
  <c r="N379"/>
  <c r="N422" s="1"/>
  <c r="O376"/>
  <c r="L376"/>
  <c r="K376"/>
  <c r="J376"/>
  <c r="I376"/>
  <c r="H376"/>
  <c r="G376"/>
  <c r="F376"/>
  <c r="E376"/>
  <c r="D376"/>
  <c r="C376"/>
  <c r="P357"/>
  <c r="P353"/>
  <c r="M353"/>
  <c r="P347"/>
  <c r="M347"/>
  <c r="P344"/>
  <c r="M344"/>
  <c r="P335"/>
  <c r="P323"/>
  <c r="M323"/>
  <c r="P315"/>
  <c r="M315"/>
  <c r="P300"/>
  <c r="M300"/>
  <c r="P289"/>
  <c r="P286"/>
  <c r="P283"/>
  <c r="P280"/>
  <c r="M280"/>
  <c r="P266"/>
  <c r="M266"/>
  <c r="P263"/>
  <c r="P256"/>
  <c r="M256"/>
  <c r="P246"/>
  <c r="M246"/>
  <c r="P232"/>
  <c r="M232"/>
  <c r="P226"/>
  <c r="P219"/>
  <c r="P213"/>
  <c r="M213"/>
  <c r="P192"/>
  <c r="N192"/>
  <c r="M192"/>
  <c r="P189"/>
  <c r="P182"/>
  <c r="P178"/>
  <c r="P175"/>
  <c r="M175"/>
  <c r="M167"/>
  <c r="P166"/>
  <c r="N166"/>
  <c r="N376" s="1"/>
  <c r="M166"/>
  <c r="P162"/>
  <c r="P156"/>
  <c r="M156"/>
  <c r="P150"/>
  <c r="M150"/>
  <c r="M376" s="1"/>
  <c r="O147"/>
  <c r="L147"/>
  <c r="K147"/>
  <c r="J147"/>
  <c r="I147"/>
  <c r="H147"/>
  <c r="G147"/>
  <c r="F147"/>
  <c r="E147"/>
  <c r="D147"/>
  <c r="C147"/>
  <c r="P143"/>
  <c r="M143"/>
  <c r="P136"/>
  <c r="M136"/>
  <c r="P121"/>
  <c r="N121"/>
  <c r="M121"/>
  <c r="P113"/>
  <c r="N113"/>
  <c r="M113"/>
  <c r="P101"/>
  <c r="M101"/>
  <c r="P89"/>
  <c r="N89"/>
  <c r="M89"/>
  <c r="P76"/>
  <c r="N76"/>
  <c r="M76"/>
  <c r="P62"/>
  <c r="N62"/>
  <c r="M62"/>
  <c r="P55"/>
  <c r="M55"/>
  <c r="P50"/>
  <c r="P43"/>
  <c r="M43"/>
  <c r="P26"/>
  <c r="N26"/>
  <c r="M26"/>
  <c r="P18"/>
  <c r="N18"/>
  <c r="N147" s="1"/>
  <c r="M18"/>
  <c r="M6"/>
  <c r="M147" s="1"/>
  <c r="P5"/>
  <c r="P147" s="1"/>
  <c r="D765" l="1"/>
  <c r="F765"/>
  <c r="H765"/>
  <c r="J765"/>
  <c r="L765"/>
  <c r="O765"/>
  <c r="O790" s="1"/>
  <c r="P376"/>
  <c r="P765" s="1"/>
  <c r="C765"/>
  <c r="E765"/>
  <c r="G765"/>
  <c r="I765"/>
  <c r="K765"/>
  <c r="M765"/>
  <c r="M788" s="1"/>
  <c r="N765"/>
  <c r="N789" s="1"/>
</calcChain>
</file>

<file path=xl/sharedStrings.xml><?xml version="1.0" encoding="utf-8"?>
<sst xmlns="http://schemas.openxmlformats.org/spreadsheetml/2006/main" count="561" uniqueCount="325">
  <si>
    <t>Яровик Ю.И.</t>
  </si>
  <si>
    <t>Мамбеталина Г.Т.</t>
  </si>
  <si>
    <t>Меркулов Д.В.</t>
  </si>
  <si>
    <t>Перхина А.А.</t>
  </si>
  <si>
    <t>ИТОГО</t>
  </si>
  <si>
    <t>Максютова Н.С.</t>
  </si>
  <si>
    <t>Казакова Н.А.</t>
  </si>
  <si>
    <t>Ермоленко И.В.</t>
  </si>
  <si>
    <t>Панакулова Ж.И.</t>
  </si>
  <si>
    <t>Осипова Л.М.</t>
  </si>
  <si>
    <t>Козырецкая Ю.В.</t>
  </si>
  <si>
    <t>Карабалина К.З.</t>
  </si>
  <si>
    <t>Даньшин М.С.</t>
  </si>
  <si>
    <t>Быбко Е.В.</t>
  </si>
  <si>
    <t>Кузнецова Ю.Е.</t>
  </si>
  <si>
    <t>Назарикова А.В.</t>
  </si>
  <si>
    <t>Тарабрина Т.М.</t>
  </si>
  <si>
    <t>Календарёва О.С.</t>
  </si>
  <si>
    <t>Подкорытова И.Б.</t>
  </si>
  <si>
    <t>Туменбаева Ж.Ж.</t>
  </si>
  <si>
    <t>Малюченко Н.Л.</t>
  </si>
  <si>
    <t>Ермоленко К.В.</t>
  </si>
  <si>
    <t>Афанасьева Г.Н.</t>
  </si>
  <si>
    <t>Гербер А.А.</t>
  </si>
  <si>
    <t>Сентюрина М.В.</t>
  </si>
  <si>
    <t>Рыднева Е.С.</t>
  </si>
  <si>
    <t>Мокина Ю.А.</t>
  </si>
  <si>
    <t>Гуркова Л.А.</t>
  </si>
  <si>
    <t>Севостьянова Н.В.</t>
  </si>
  <si>
    <t>Скворцова В.А.</t>
  </si>
  <si>
    <t>Тиссен И.В.</t>
  </si>
  <si>
    <t>Карпец Н.В.</t>
  </si>
  <si>
    <t>Бахтеева А.Р.</t>
  </si>
  <si>
    <t>Янкина Г.А.</t>
  </si>
  <si>
    <t>Кадырова Н.А.</t>
  </si>
  <si>
    <t>Ладе Е.А.</t>
  </si>
  <si>
    <t>Голованова М.А.</t>
  </si>
  <si>
    <t>Штепенко С.Ю.</t>
  </si>
  <si>
    <t>Вавилина И.П.</t>
  </si>
  <si>
    <t>Кузьмищева Е.А.</t>
  </si>
  <si>
    <t>Захарова Л.И.</t>
  </si>
  <si>
    <t>Амелина Е.В.</t>
  </si>
  <si>
    <t>Лоскутова Е.Ю.</t>
  </si>
  <si>
    <t>Швецова Л.Н.</t>
  </si>
  <si>
    <t>Стыценкова С.А.</t>
  </si>
  <si>
    <t>Пашинина И.И.</t>
  </si>
  <si>
    <t>Плаксина Н.В.</t>
  </si>
  <si>
    <t>Савченко Е.Ю.</t>
  </si>
  <si>
    <t>Митяй О.В.</t>
  </si>
  <si>
    <t>Вострикова Е.А.</t>
  </si>
  <si>
    <t>Ткаченко Т.В.</t>
  </si>
  <si>
    <t>Рудакова В.С.</t>
  </si>
  <si>
    <t>Сидорова М.И.</t>
  </si>
  <si>
    <t>Цветнова О.В.</t>
  </si>
  <si>
    <t>Яценко В.В.</t>
  </si>
  <si>
    <t>Мазур Е.В.</t>
  </si>
  <si>
    <t>Гербер О.С.</t>
  </si>
  <si>
    <t>Демахина Т.П.</t>
  </si>
  <si>
    <t>Рожкова Т.В.</t>
  </si>
  <si>
    <t>Шичкина Н.П.</t>
  </si>
  <si>
    <t>Колбинцева М.А.</t>
  </si>
  <si>
    <t>Пасечник О.П.</t>
  </si>
  <si>
    <t>Редько Д.А.</t>
  </si>
  <si>
    <t>Ляшко Т.А.</t>
  </si>
  <si>
    <t>Евсюкова Л.Н.</t>
  </si>
  <si>
    <t>Изтлеуова К.Б.</t>
  </si>
  <si>
    <t>Фоменкова Н.Л.</t>
  </si>
  <si>
    <t>Черникова Н.А.</t>
  </si>
  <si>
    <t>Парамонова Ю.С.</t>
  </si>
  <si>
    <t>ИОМ</t>
  </si>
  <si>
    <t xml:space="preserve">Наименование объединения </t>
  </si>
  <si>
    <t>Направленность программ</t>
  </si>
  <si>
    <t>1 год обучения</t>
  </si>
  <si>
    <t>2 год обучения</t>
  </si>
  <si>
    <t>3 год обучения</t>
  </si>
  <si>
    <t>4 год обучения</t>
  </si>
  <si>
    <t xml:space="preserve">5 год обучения и более </t>
  </si>
  <si>
    <t>Фактическое количество детей</t>
  </si>
  <si>
    <t>Фактическое количество групп</t>
  </si>
  <si>
    <t xml:space="preserve">Кол-во часов на одну группу </t>
  </si>
  <si>
    <t>Общая нагрузка</t>
  </si>
  <si>
    <t>ФИО педагога</t>
  </si>
  <si>
    <t>кол-во групп</t>
  </si>
  <si>
    <t>кол-во детей</t>
  </si>
  <si>
    <t>Отдел "Дизайн"</t>
  </si>
  <si>
    <t>худ.-эст.</t>
  </si>
  <si>
    <t>метод часы</t>
  </si>
  <si>
    <t>Вязание крючком</t>
  </si>
  <si>
    <t>Данилова О.С.</t>
  </si>
  <si>
    <t>Худ творчество ФГОС</t>
  </si>
  <si>
    <t>ИЗО "Юный художник"</t>
  </si>
  <si>
    <t>Отинова Е.Е.</t>
  </si>
  <si>
    <t>ИТОГО:</t>
  </si>
  <si>
    <t>Отдел "Дебют"</t>
  </si>
  <si>
    <t xml:space="preserve">Шумовой ансамбль  "Забава" </t>
  </si>
  <si>
    <t xml:space="preserve"> </t>
  </si>
  <si>
    <t>Струнный ансамбль "Настроение"</t>
  </si>
  <si>
    <t>Вокал ФГОС</t>
  </si>
  <si>
    <t>Казакова  Н.А.</t>
  </si>
  <si>
    <t xml:space="preserve">Вокал </t>
  </si>
  <si>
    <t>Зубова Р.А.</t>
  </si>
  <si>
    <t>Вокал ИОМ</t>
  </si>
  <si>
    <t>Брейк-данс</t>
  </si>
  <si>
    <t>Народный ансамбль танца "Орчаночка"</t>
  </si>
  <si>
    <t>"Затейник"</t>
  </si>
  <si>
    <t>Недорезова А.С.</t>
  </si>
  <si>
    <t>Юный оратор</t>
  </si>
  <si>
    <t>Отдел " Рекорд"</t>
  </si>
  <si>
    <t>Футбол</t>
  </si>
  <si>
    <t>физк.-спорт.</t>
  </si>
  <si>
    <t>Пучкин В.А</t>
  </si>
  <si>
    <t>Волейбол</t>
  </si>
  <si>
    <t>Отдел "Развитие"</t>
  </si>
  <si>
    <t>Русский язык</t>
  </si>
  <si>
    <t>Стексова О.А.</t>
  </si>
  <si>
    <t xml:space="preserve">Развитие и коррекция навыков чтения   ИОМ </t>
  </si>
  <si>
    <t>соц-пед.</t>
  </si>
  <si>
    <t>Профориентация</t>
  </si>
  <si>
    <t>Центр раннего развития</t>
  </si>
  <si>
    <t>музыка  (утренние и вечерние группы)</t>
  </si>
  <si>
    <t>соц.-пед.</t>
  </si>
  <si>
    <t>шумовой ансамбль  (утренняя и вечерняя группы)</t>
  </si>
  <si>
    <t>Основные предметы</t>
  </si>
  <si>
    <t xml:space="preserve">ИОМ НОУ </t>
  </si>
  <si>
    <t>ест.-науч.</t>
  </si>
  <si>
    <t>где отрабатываются концерместерские часы</t>
  </si>
  <si>
    <t>концертмейстеры</t>
  </si>
  <si>
    <t>Объедков А.А.</t>
  </si>
  <si>
    <t>Козырецкая Ю.В., Рудакова В.С., д/к</t>
  </si>
  <si>
    <t>Куркин Н.Ф.</t>
  </si>
  <si>
    <t>ВСЕГО детей</t>
  </si>
  <si>
    <t>ВСЕГО групп</t>
  </si>
  <si>
    <t>ВСЕГО педагогических часов</t>
  </si>
  <si>
    <t>из них методических часов</t>
  </si>
  <si>
    <t>ВСЕГО концертмейстерских часов</t>
  </si>
  <si>
    <t>методические часы</t>
  </si>
  <si>
    <t>Д/к  "Гайдаровец"</t>
  </si>
  <si>
    <t>Д/к "Автомобилист"</t>
  </si>
  <si>
    <t>Д/к"Энтузиаст"</t>
  </si>
  <si>
    <t>Д/к"Ровесник"</t>
  </si>
  <si>
    <t>Учебный корпус</t>
  </si>
  <si>
    <t>Д/к "Орион"</t>
  </si>
  <si>
    <t>Д/к "Молодость"</t>
  </si>
  <si>
    <t>Д/к "Искатель"</t>
  </si>
  <si>
    <t>Д/к "Гайдаровец"</t>
  </si>
  <si>
    <t>Д/к "Энтузиаст"</t>
  </si>
  <si>
    <t>Д/к "Ровесник"</t>
  </si>
  <si>
    <t>Д/к"Гайдаровец"</t>
  </si>
  <si>
    <t>Д/к"Автомобилист"</t>
  </si>
  <si>
    <t>Д/к "Орленок"</t>
  </si>
  <si>
    <t>д/к "Ровесник"</t>
  </si>
  <si>
    <t xml:space="preserve">Английский язык </t>
  </si>
  <si>
    <t xml:space="preserve"> ИОМ "Компьютерра"  </t>
  </si>
  <si>
    <t>научн.-техн.</t>
  </si>
  <si>
    <t>Маковчик Т.Ю.</t>
  </si>
  <si>
    <t>Коррекция навыков чтения ИОМ</t>
  </si>
  <si>
    <t>Английский язык English Land</t>
  </si>
  <si>
    <t xml:space="preserve">Практикум русского языка "Аз, буки, веди" </t>
  </si>
  <si>
    <t xml:space="preserve"> ИОМ НОУ</t>
  </si>
  <si>
    <t>Д/к "Молодость""</t>
  </si>
  <si>
    <t>Докучаева С.В.</t>
  </si>
  <si>
    <t>развитие творческого мышления</t>
  </si>
  <si>
    <t>музыка</t>
  </si>
  <si>
    <t xml:space="preserve">хореография </t>
  </si>
  <si>
    <t>Я -  оратор ИОМ</t>
  </si>
  <si>
    <t>ЦРР  "Семицветик"</t>
  </si>
  <si>
    <t xml:space="preserve"> Изтлеуова К.Б.</t>
  </si>
  <si>
    <t>Татральное объед "Кукляндия"</t>
  </si>
  <si>
    <t>Творческая мастерская</t>
  </si>
  <si>
    <t xml:space="preserve">Хореография </t>
  </si>
  <si>
    <t xml:space="preserve">ИОМ НОУ  </t>
  </si>
  <si>
    <t>Вокал</t>
  </si>
  <si>
    <t>ИЗО</t>
  </si>
  <si>
    <t>НОУ "Аргон"</t>
  </si>
  <si>
    <t>Морской клуб "Арго"</t>
  </si>
  <si>
    <t>"практикум по русскому языку" ИОМ</t>
  </si>
  <si>
    <t>"Компьютерра"</t>
  </si>
  <si>
    <t>Степанова О.А.</t>
  </si>
  <si>
    <t>Мачульская Л.А.</t>
  </si>
  <si>
    <t>ИТОГО по отделу Развитие  :</t>
  </si>
  <si>
    <t>педагоги  Д/О</t>
  </si>
  <si>
    <t>Невлютова Т.А.</t>
  </si>
  <si>
    <t>Вахонина А.В.</t>
  </si>
  <si>
    <t>Гребешкова Е.А.</t>
  </si>
  <si>
    <t>Климова Я.О.</t>
  </si>
  <si>
    <t>Флядер Е.П.</t>
  </si>
  <si>
    <t>Варга Л.Н.</t>
  </si>
  <si>
    <t>ИТОГО   по годам обучения</t>
  </si>
  <si>
    <t>Кутвицкий С.А.</t>
  </si>
  <si>
    <t>Вострикова Е.А.,  Ермоленко К.В., Назарикова А.В., Рудакова В.С.</t>
  </si>
  <si>
    <t>Осипова Л.М., "Затейник", "Хочу все знать"</t>
  </si>
  <si>
    <t>Панакулова Ж.Ж.</t>
  </si>
  <si>
    <t>Батаев Д.С.</t>
  </si>
  <si>
    <t>Театр мод "Жемчужина"</t>
  </si>
  <si>
    <t>методические часы (оформ)</t>
  </si>
  <si>
    <t>Гладких Т. В.</t>
  </si>
  <si>
    <t>Студия "Декор"</t>
  </si>
  <si>
    <t>ФГОС Умелые ручки</t>
  </si>
  <si>
    <t>Умелые ручки</t>
  </si>
  <si>
    <t>ИОМ 7</t>
  </si>
  <si>
    <t>Элективный курс "Хозяйка сельского дома"</t>
  </si>
  <si>
    <t>хореография "Вираж"</t>
  </si>
  <si>
    <t>хореография "Смайлики"</t>
  </si>
  <si>
    <t>"Юный гитарист"</t>
  </si>
  <si>
    <t>Брейк -данс ФГОС</t>
  </si>
  <si>
    <t>Брейк -данс</t>
  </si>
  <si>
    <t>"Юный лектор"</t>
  </si>
  <si>
    <t>Перхин С.К.</t>
  </si>
  <si>
    <t>ОФП</t>
  </si>
  <si>
    <t>"Юный шахматист" ИОМ</t>
  </si>
  <si>
    <t>шахматы ФГОС</t>
  </si>
  <si>
    <t>"Юный шахматист"</t>
  </si>
  <si>
    <t xml:space="preserve">НОУ </t>
  </si>
  <si>
    <t xml:space="preserve"> ИОМ  7</t>
  </si>
  <si>
    <t xml:space="preserve"> ИЗО    ФГОС </t>
  </si>
  <si>
    <t xml:space="preserve">ИЗО </t>
  </si>
  <si>
    <t xml:space="preserve">ИОМ 7 </t>
  </si>
  <si>
    <t>ФГОС творческая мастерская</t>
  </si>
  <si>
    <t>Бисероплетение "Чудесница"</t>
  </si>
  <si>
    <t>Выжигание по ткани   "Магия шелка"</t>
  </si>
  <si>
    <t>ИЗО "Фантазия"</t>
  </si>
  <si>
    <t>Скворцова Е.О.</t>
  </si>
  <si>
    <t>Хореография "Ассорти"</t>
  </si>
  <si>
    <t>ФГОС брейк данс</t>
  </si>
  <si>
    <t>Свердюков В. В.</t>
  </si>
  <si>
    <t>Халилова В.Р</t>
  </si>
  <si>
    <t xml:space="preserve">ИОМ </t>
  </si>
  <si>
    <t>English planet</t>
  </si>
  <si>
    <t>Севостьянова Н.С., Гербер А.А., ЦРР, д/к, Скворцова Е.О.</t>
  </si>
  <si>
    <t>Вокальная сольная студия  "Браво"                                                    ИОМ</t>
  </si>
  <si>
    <t>Вокал. Гр. "Браво"</t>
  </si>
  <si>
    <t xml:space="preserve">Хореографический  коллектив "Овация" </t>
  </si>
  <si>
    <t>хореография  "Восторг"</t>
  </si>
  <si>
    <t>Кукляндия метод.часы</t>
  </si>
  <si>
    <t xml:space="preserve">Хореография "Акварельки"" </t>
  </si>
  <si>
    <t xml:space="preserve">Вокальное объединение                                 </t>
  </si>
  <si>
    <t>Театральное объединение «Кукляндия»</t>
  </si>
  <si>
    <t>аэробика "Атлет"</t>
  </si>
  <si>
    <t>Всезнайка (англ.яз.)</t>
  </si>
  <si>
    <t>ИОМ НОУ</t>
  </si>
  <si>
    <t>ИОМ7</t>
  </si>
  <si>
    <t>иом7</t>
  </si>
  <si>
    <t>Николаева Е.О.</t>
  </si>
  <si>
    <t>ИОМ ДПТ</t>
  </si>
  <si>
    <t>ФГОС  "Художественный труд"</t>
  </si>
  <si>
    <t>Выжигание по ткани "Золотая игла"</t>
  </si>
  <si>
    <t>ФГОС "Юный художник"</t>
  </si>
  <si>
    <t>Петрюк  Н.О</t>
  </si>
  <si>
    <t>ИЗО "КомпАрт"</t>
  </si>
  <si>
    <t xml:space="preserve">ФГОС Вокал   </t>
  </si>
  <si>
    <t>Вокал   "Звездочки"</t>
  </si>
  <si>
    <t>клуб "хочу все знать"</t>
  </si>
  <si>
    <t>ИОМ "Я оратор"</t>
  </si>
  <si>
    <t xml:space="preserve"> ИОМ </t>
  </si>
  <si>
    <t xml:space="preserve">ИОМ англиский </t>
  </si>
  <si>
    <t>оформительские часы</t>
  </si>
  <si>
    <t>ДПТ   "Радуга"</t>
  </si>
  <si>
    <t>ДПТ  ФГОС "Радуга"</t>
  </si>
  <si>
    <t>Вокальная группа "Успех"</t>
  </si>
  <si>
    <t>ФГОС вокал</t>
  </si>
  <si>
    <t>Творческая группа «Юность»</t>
  </si>
  <si>
    <t>Силовое троеборье</t>
  </si>
  <si>
    <t>црр  музыка</t>
  </si>
  <si>
    <t>метод.часы</t>
  </si>
  <si>
    <t>црр основные предметы</t>
  </si>
  <si>
    <t>Парамонова Е. А.</t>
  </si>
  <si>
    <t>Социальный проект "Дружные ребята"</t>
  </si>
  <si>
    <t>"Радуга талантов"</t>
  </si>
  <si>
    <t>"Театралята"(ФГОС)</t>
  </si>
  <si>
    <t>Салгина М.А.</t>
  </si>
  <si>
    <t>д/к "Искатель"</t>
  </si>
  <si>
    <t>естеств-научн</t>
  </si>
  <si>
    <t>ЦРР (4) "Семицветик"</t>
  </si>
  <si>
    <t>НОУ ЦРР</t>
  </si>
  <si>
    <t>ЦРР (1,2,3) "Семицветик"</t>
  </si>
  <si>
    <t>"Гитара и песня"</t>
  </si>
  <si>
    <t>Вокал "Шанс"</t>
  </si>
  <si>
    <t>Аэробика "Атлет"</t>
  </si>
  <si>
    <t>Азарова К.Б.</t>
  </si>
  <si>
    <t>Творч.группа      "Затейник"</t>
  </si>
  <si>
    <t>Ургенешбаева     И.И.</t>
  </si>
  <si>
    <t>Волшебный крючок</t>
  </si>
  <si>
    <t>ИОМ Теория и практика подготовки к ЕГЭ по русскому языку</t>
  </si>
  <si>
    <t>ЦРР "Семицветик"</t>
  </si>
  <si>
    <t>Янкина Г. А.</t>
  </si>
  <si>
    <t>метод. Часы</t>
  </si>
  <si>
    <t>вокал</t>
  </si>
  <si>
    <t>"Юный оратор" ИОМ</t>
  </si>
  <si>
    <t>методические ч.</t>
  </si>
  <si>
    <t xml:space="preserve">Мартьянов А. Э. </t>
  </si>
  <si>
    <t>Мартьянов А. Э.</t>
  </si>
  <si>
    <t>Хисматова О.В.</t>
  </si>
  <si>
    <t>Ахматова Т.В.</t>
  </si>
  <si>
    <t>Симоненко П. В.</t>
  </si>
  <si>
    <t>Кузьменко Н. В.</t>
  </si>
  <si>
    <t xml:space="preserve"> худ. </t>
  </si>
  <si>
    <t>мероприятия Центра</t>
  </si>
  <si>
    <t>ИОМ вокал</t>
  </si>
  <si>
    <t>творческая мастерская</t>
  </si>
  <si>
    <t>основные предметы</t>
  </si>
  <si>
    <t>Хореография "Восторг"</t>
  </si>
  <si>
    <t>методические (Шумовой )</t>
  </si>
  <si>
    <t xml:space="preserve">ИОМ  "Юный оратор" </t>
  </si>
  <si>
    <t>Стексова  О.А.</t>
  </si>
  <si>
    <t>хореография</t>
  </si>
  <si>
    <t xml:space="preserve">метод часы на морской клуб </t>
  </si>
  <si>
    <t xml:space="preserve"> ИОМ  «Школа организаторов досуга»</t>
  </si>
  <si>
    <t>подготовка в ЕГЭ и ОГЭ русский язык</t>
  </si>
  <si>
    <t xml:space="preserve"> метод. Часы Хореография "Акварельки"</t>
  </si>
  <si>
    <t>ОФП ФГОС</t>
  </si>
  <si>
    <t>"Самоцветы"-творческая мастерская</t>
  </si>
  <si>
    <t>Стыценкова  С.А.</t>
  </si>
  <si>
    <t>Творческая мастерская ФГОС</t>
  </si>
  <si>
    <t>умелые ручки</t>
  </si>
  <si>
    <t>Торосян А.Н.</t>
  </si>
  <si>
    <t>Затейник</t>
  </si>
  <si>
    <t>ФГОС театральный</t>
  </si>
  <si>
    <t xml:space="preserve">ИОМ  ИЗО                </t>
  </si>
  <si>
    <t>художественное</t>
  </si>
  <si>
    <t>соц. Пед</t>
  </si>
  <si>
    <t>соц. пед</t>
  </si>
  <si>
    <t>соц пед.</t>
  </si>
  <si>
    <t>худ</t>
  </si>
  <si>
    <t>естественнонаучное</t>
  </si>
  <si>
    <t xml:space="preserve">           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</si>
</sst>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</cellStyleXfs>
  <cellXfs count="641">
    <xf numFmtId="0" fontId="0" fillId="0" borderId="0" xfId="0"/>
    <xf numFmtId="0" fontId="7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vertical="center" wrapText="1"/>
    </xf>
    <xf numFmtId="0" fontId="8" fillId="6" borderId="50" xfId="0" applyFont="1" applyFill="1" applyBorder="1" applyAlignment="1">
      <alignment vertical="top" wrapText="1"/>
    </xf>
    <xf numFmtId="0" fontId="8" fillId="6" borderId="15" xfId="0" applyFont="1" applyFill="1" applyBorder="1" applyAlignment="1">
      <alignment vertical="top" wrapText="1"/>
    </xf>
    <xf numFmtId="0" fontId="8" fillId="6" borderId="11" xfId="0" applyFont="1" applyFill="1" applyBorder="1" applyAlignment="1">
      <alignment vertical="top" wrapText="1"/>
    </xf>
    <xf numFmtId="0" fontId="8" fillId="6" borderId="12" xfId="0" applyFont="1" applyFill="1" applyBorder="1" applyAlignment="1">
      <alignment vertical="top" wrapText="1"/>
    </xf>
    <xf numFmtId="0" fontId="7" fillId="0" borderId="1" xfId="0" applyFont="1" applyBorder="1"/>
    <xf numFmtId="0" fontId="8" fillId="6" borderId="49" xfId="0" applyFont="1" applyFill="1" applyBorder="1" applyAlignment="1">
      <alignment vertical="top" wrapText="1"/>
    </xf>
    <xf numFmtId="0" fontId="8" fillId="6" borderId="9" xfId="0" applyFont="1" applyFill="1" applyBorder="1" applyAlignment="1">
      <alignment vertical="top" wrapText="1"/>
    </xf>
    <xf numFmtId="0" fontId="7" fillId="7" borderId="0" xfId="0" applyFont="1" applyFill="1"/>
    <xf numFmtId="0" fontId="6" fillId="4" borderId="46" xfId="0" applyFont="1" applyFill="1" applyBorder="1" applyAlignment="1">
      <alignment vertical="top" wrapText="1"/>
    </xf>
    <xf numFmtId="0" fontId="6" fillId="4" borderId="47" xfId="0" applyFont="1" applyFill="1" applyBorder="1" applyAlignment="1">
      <alignment vertical="top" wrapText="1"/>
    </xf>
    <xf numFmtId="0" fontId="8" fillId="6" borderId="43" xfId="0" applyFont="1" applyFill="1" applyBorder="1" applyAlignment="1">
      <alignment vertical="top" wrapText="1"/>
    </xf>
    <xf numFmtId="0" fontId="8" fillId="6" borderId="44" xfId="0" applyFont="1" applyFill="1" applyBorder="1" applyAlignment="1">
      <alignment vertical="top" wrapText="1"/>
    </xf>
    <xf numFmtId="0" fontId="7" fillId="2" borderId="0" xfId="0" applyFont="1" applyFill="1"/>
    <xf numFmtId="0" fontId="6" fillId="4" borderId="43" xfId="0" applyFont="1" applyFill="1" applyBorder="1" applyAlignment="1">
      <alignment vertical="top" wrapText="1"/>
    </xf>
    <xf numFmtId="0" fontId="6" fillId="4" borderId="44" xfId="0" applyFont="1" applyFill="1" applyBorder="1" applyAlignment="1">
      <alignment vertical="top" wrapText="1"/>
    </xf>
    <xf numFmtId="0" fontId="7" fillId="7" borderId="29" xfId="0" applyFont="1" applyFill="1" applyBorder="1" applyAlignment="1">
      <alignment horizontal="center" vertical="top" wrapText="1"/>
    </xf>
    <xf numFmtId="0" fontId="7" fillId="0" borderId="0" xfId="0" applyFont="1" applyBorder="1"/>
    <xf numFmtId="0" fontId="7" fillId="7" borderId="4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/>
    </xf>
    <xf numFmtId="0" fontId="7" fillId="0" borderId="58" xfId="0" applyFont="1" applyBorder="1"/>
    <xf numFmtId="0" fontId="7" fillId="7" borderId="2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6" fillId="5" borderId="52" xfId="0" applyFont="1" applyFill="1" applyBorder="1" applyAlignment="1">
      <alignment horizontal="left" vertical="center" wrapText="1"/>
    </xf>
    <xf numFmtId="0" fontId="6" fillId="5" borderId="47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0" fontId="6" fillId="5" borderId="33" xfId="0" applyFont="1" applyFill="1" applyBorder="1" applyAlignment="1">
      <alignment horizontal="left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top" wrapText="1"/>
    </xf>
    <xf numFmtId="0" fontId="6" fillId="7" borderId="48" xfId="0" applyFont="1" applyFill="1" applyBorder="1" applyAlignment="1">
      <alignment horizontal="left" vertical="center" wrapText="1"/>
    </xf>
    <xf numFmtId="0" fontId="6" fillId="7" borderId="41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7" borderId="55" xfId="0" applyFont="1" applyFill="1" applyBorder="1" applyAlignment="1">
      <alignment horizontal="center" vertical="top" wrapText="1"/>
    </xf>
    <xf numFmtId="0" fontId="6" fillId="7" borderId="56" xfId="0" applyFont="1" applyFill="1" applyBorder="1" applyAlignment="1">
      <alignment horizontal="center" vertical="top" wrapText="1"/>
    </xf>
    <xf numFmtId="0" fontId="7" fillId="7" borderId="57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top"/>
    </xf>
    <xf numFmtId="0" fontId="7" fillId="7" borderId="58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vertical="top"/>
    </xf>
    <xf numFmtId="0" fontId="7" fillId="7" borderId="58" xfId="0" applyFont="1" applyFill="1" applyBorder="1" applyAlignment="1">
      <alignment vertical="top"/>
    </xf>
    <xf numFmtId="0" fontId="6" fillId="5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7" fillId="7" borderId="0" xfId="0" applyFont="1" applyFill="1" applyAlignment="1">
      <alignment horizontal="center" vertical="top"/>
    </xf>
    <xf numFmtId="0" fontId="6" fillId="4" borderId="49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8" fillId="6" borderId="26" xfId="0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center" vertical="top" wrapText="1"/>
    </xf>
    <xf numFmtId="0" fontId="6" fillId="3" borderId="3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8" fillId="6" borderId="48" xfId="0" applyFont="1" applyFill="1" applyBorder="1" applyAlignment="1">
      <alignment vertical="top"/>
    </xf>
    <xf numFmtId="0" fontId="8" fillId="6" borderId="41" xfId="0" applyFont="1" applyFill="1" applyBorder="1" applyAlignment="1">
      <alignment vertical="top"/>
    </xf>
    <xf numFmtId="0" fontId="7" fillId="7" borderId="15" xfId="0" applyFont="1" applyFill="1" applyBorder="1"/>
    <xf numFmtId="0" fontId="7" fillId="0" borderId="15" xfId="0" applyFont="1" applyBorder="1"/>
    <xf numFmtId="0" fontId="7" fillId="7" borderId="0" xfId="0" applyFont="1" applyFill="1" applyBorder="1"/>
    <xf numFmtId="0" fontId="7" fillId="7" borderId="9" xfId="0" applyFont="1" applyFill="1" applyBorder="1"/>
    <xf numFmtId="0" fontId="7" fillId="0" borderId="9" xfId="0" applyFont="1" applyBorder="1"/>
    <xf numFmtId="0" fontId="5" fillId="0" borderId="0" xfId="0" applyFont="1"/>
    <xf numFmtId="0" fontId="7" fillId="2" borderId="15" xfId="0" applyFont="1" applyFill="1" applyBorder="1"/>
    <xf numFmtId="0" fontId="7" fillId="2" borderId="0" xfId="0" applyFont="1" applyFill="1" applyBorder="1"/>
    <xf numFmtId="0" fontId="7" fillId="2" borderId="9" xfId="0" applyFont="1" applyFill="1" applyBorder="1"/>
    <xf numFmtId="0" fontId="6" fillId="5" borderId="1" xfId="0" applyFont="1" applyFill="1" applyBorder="1"/>
    <xf numFmtId="0" fontId="6" fillId="5" borderId="4" xfId="0" applyFont="1" applyFill="1" applyBorder="1" applyAlignment="1">
      <alignment horizontal="center" vertical="top"/>
    </xf>
    <xf numFmtId="0" fontId="6" fillId="5" borderId="48" xfId="0" applyFont="1" applyFill="1" applyBorder="1" applyAlignment="1">
      <alignment horizontal="left"/>
    </xf>
    <xf numFmtId="0" fontId="6" fillId="5" borderId="41" xfId="0" applyFont="1" applyFill="1" applyBorder="1" applyAlignment="1">
      <alignment horizontal="left"/>
    </xf>
    <xf numFmtId="0" fontId="6" fillId="5" borderId="2" xfId="0" applyFont="1" applyFill="1" applyBorder="1"/>
    <xf numFmtId="0" fontId="6" fillId="5" borderId="35" xfId="0" applyFont="1" applyFill="1" applyBorder="1"/>
    <xf numFmtId="0" fontId="7" fillId="2" borderId="8" xfId="0" applyFont="1" applyFill="1" applyBorder="1"/>
    <xf numFmtId="0" fontId="7" fillId="2" borderId="29" xfId="0" applyFont="1" applyFill="1" applyBorder="1" applyAlignment="1">
      <alignment vertical="top" wrapText="1"/>
    </xf>
    <xf numFmtId="0" fontId="7" fillId="2" borderId="5" xfId="0" applyFont="1" applyFill="1" applyBorder="1"/>
    <xf numFmtId="0" fontId="7" fillId="8" borderId="0" xfId="0" applyFont="1" applyFill="1" applyBorder="1"/>
    <xf numFmtId="0" fontId="7" fillId="2" borderId="46" xfId="0" applyFont="1" applyFill="1" applyBorder="1" applyAlignment="1">
      <alignment vertical="top" wrapText="1"/>
    </xf>
    <xf numFmtId="0" fontId="7" fillId="2" borderId="47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8" fillId="2" borderId="39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7" xfId="7" applyFont="1" applyFill="1" applyBorder="1" applyAlignment="1">
      <alignment vertical="top" wrapText="1"/>
    </xf>
    <xf numFmtId="0" fontId="8" fillId="2" borderId="0" xfId="7" applyFont="1" applyFill="1" applyBorder="1" applyAlignment="1">
      <alignment vertical="top" wrapText="1"/>
    </xf>
    <xf numFmtId="0" fontId="8" fillId="2" borderId="6" xfId="7" applyFont="1" applyFill="1" applyBorder="1" applyAlignment="1">
      <alignment vertical="top" wrapText="1"/>
    </xf>
    <xf numFmtId="0" fontId="7" fillId="2" borderId="26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7" fillId="7" borderId="6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35" xfId="0" applyFont="1" applyFill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left" vertical="center" wrapText="1"/>
    </xf>
    <xf numFmtId="0" fontId="7" fillId="2" borderId="33" xfId="0" applyFont="1" applyFill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2" borderId="27" xfId="0" applyFont="1" applyFill="1" applyBorder="1"/>
    <xf numFmtId="0" fontId="7" fillId="2" borderId="52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/>
    </xf>
    <xf numFmtId="0" fontId="7" fillId="2" borderId="31" xfId="0" applyFont="1" applyFill="1" applyBorder="1" applyAlignment="1">
      <alignment vertical="center"/>
    </xf>
    <xf numFmtId="0" fontId="7" fillId="2" borderId="33" xfId="0" applyFont="1" applyFill="1" applyBorder="1"/>
    <xf numFmtId="0" fontId="7" fillId="2" borderId="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vertical="center"/>
    </xf>
    <xf numFmtId="0" fontId="7" fillId="0" borderId="19" xfId="3" applyFont="1" applyBorder="1" applyAlignment="1">
      <alignment vertical="center" wrapText="1"/>
    </xf>
    <xf numFmtId="0" fontId="7" fillId="0" borderId="31" xfId="3" applyFont="1" applyBorder="1" applyAlignment="1">
      <alignment vertical="center" wrapText="1"/>
    </xf>
    <xf numFmtId="0" fontId="7" fillId="0" borderId="25" xfId="3" applyFont="1" applyBorder="1" applyAlignment="1">
      <alignment vertical="center" wrapText="1"/>
    </xf>
    <xf numFmtId="0" fontId="7" fillId="7" borderId="35" xfId="3" applyFont="1" applyFill="1" applyBorder="1"/>
    <xf numFmtId="0" fontId="7" fillId="2" borderId="28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top" wrapText="1"/>
    </xf>
    <xf numFmtId="0" fontId="7" fillId="2" borderId="32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top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2" xfId="2" applyFont="1" applyFill="1" applyBorder="1" applyAlignment="1">
      <alignment horizontal="center" vertical="center" wrapText="1"/>
    </xf>
    <xf numFmtId="0" fontId="7" fillId="2" borderId="60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7" borderId="29" xfId="3" applyFont="1" applyFill="1" applyBorder="1" applyAlignment="1">
      <alignment horizontal="center"/>
    </xf>
    <xf numFmtId="0" fontId="7" fillId="0" borderId="29" xfId="3" applyFont="1" applyBorder="1" applyAlignment="1">
      <alignment horizontal="center"/>
    </xf>
    <xf numFmtId="0" fontId="7" fillId="7" borderId="1" xfId="3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7" fillId="2" borderId="19" xfId="3" applyFont="1" applyFill="1" applyBorder="1" applyAlignment="1">
      <alignment vertical="center" wrapText="1"/>
    </xf>
    <xf numFmtId="0" fontId="7" fillId="2" borderId="27" xfId="3" applyFont="1" applyFill="1" applyBorder="1" applyAlignment="1">
      <alignment vertical="center" wrapText="1"/>
    </xf>
    <xf numFmtId="0" fontId="7" fillId="2" borderId="31" xfId="3" applyFont="1" applyFill="1" applyBorder="1" applyAlignment="1">
      <alignment vertical="center" wrapText="1"/>
    </xf>
    <xf numFmtId="0" fontId="7" fillId="2" borderId="3" xfId="3" applyFont="1" applyFill="1" applyBorder="1" applyAlignment="1">
      <alignment horizontal="center" vertical="top" wrapText="1"/>
    </xf>
    <xf numFmtId="0" fontId="7" fillId="2" borderId="33" xfId="3" applyFont="1" applyFill="1" applyBorder="1" applyAlignment="1">
      <alignment vertical="center" wrapText="1"/>
    </xf>
    <xf numFmtId="0" fontId="7" fillId="2" borderId="35" xfId="3" applyFont="1" applyFill="1" applyBorder="1" applyAlignment="1">
      <alignment horizontal="center" vertical="top" wrapText="1"/>
    </xf>
    <xf numFmtId="0" fontId="7" fillId="2" borderId="52" xfId="3" applyFont="1" applyFill="1" applyBorder="1" applyAlignment="1">
      <alignment horizontal="left" vertical="center" wrapText="1"/>
    </xf>
    <xf numFmtId="0" fontId="7" fillId="2" borderId="27" xfId="3" applyFont="1" applyFill="1" applyBorder="1" applyAlignment="1">
      <alignment horizontal="left" vertical="center" wrapText="1"/>
    </xf>
    <xf numFmtId="0" fontId="7" fillId="2" borderId="62" xfId="3" applyFont="1" applyFill="1" applyBorder="1" applyAlignment="1">
      <alignment horizontal="center" vertical="center" wrapText="1"/>
    </xf>
    <xf numFmtId="0" fontId="7" fillId="2" borderId="33" xfId="3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7" fillId="2" borderId="41" xfId="0" applyFont="1" applyFill="1" applyBorder="1"/>
    <xf numFmtId="0" fontId="10" fillId="2" borderId="1" xfId="0" applyFont="1" applyFill="1" applyBorder="1" applyAlignment="1">
      <alignment horizontal="center"/>
    </xf>
    <xf numFmtId="0" fontId="7" fillId="2" borderId="62" xfId="0" applyFont="1" applyFill="1" applyBorder="1" applyAlignment="1">
      <alignment vertical="center" wrapText="1"/>
    </xf>
    <xf numFmtId="0" fontId="9" fillId="2" borderId="35" xfId="0" applyFont="1" applyFill="1" applyBorder="1" applyAlignment="1">
      <alignment horizontal="center" vertical="top" wrapText="1"/>
    </xf>
    <xf numFmtId="0" fontId="7" fillId="2" borderId="61" xfId="1" applyFont="1" applyFill="1" applyBorder="1" applyAlignment="1">
      <alignment horizontal="center" vertical="top" wrapText="1"/>
    </xf>
    <xf numFmtId="0" fontId="7" fillId="2" borderId="58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45" xfId="1" applyFont="1" applyFill="1" applyBorder="1" applyAlignment="1">
      <alignment horizontal="center" vertical="top" wrapText="1"/>
    </xf>
    <xf numFmtId="0" fontId="7" fillId="2" borderId="35" xfId="1" applyFont="1" applyFill="1" applyBorder="1" applyAlignment="1">
      <alignment horizontal="center" vertical="top" wrapText="1"/>
    </xf>
    <xf numFmtId="0" fontId="7" fillId="2" borderId="59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7" fillId="2" borderId="55" xfId="2" applyFont="1" applyFill="1" applyBorder="1" applyAlignment="1">
      <alignment horizontal="center" vertical="center" wrapText="1"/>
    </xf>
    <xf numFmtId="0" fontId="7" fillId="2" borderId="45" xfId="2" applyFont="1" applyFill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 wrapText="1"/>
    </xf>
    <xf numFmtId="0" fontId="7" fillId="2" borderId="64" xfId="2" applyFont="1" applyFill="1" applyBorder="1" applyAlignment="1">
      <alignment horizontal="center" vertical="center" wrapText="1"/>
    </xf>
    <xf numFmtId="0" fontId="7" fillId="2" borderId="53" xfId="2" applyFont="1" applyFill="1" applyBorder="1" applyAlignment="1">
      <alignment horizontal="center" vertical="center" wrapText="1"/>
    </xf>
    <xf numFmtId="0" fontId="7" fillId="2" borderId="47" xfId="2" applyFont="1" applyFill="1" applyBorder="1" applyAlignment="1">
      <alignment horizontal="center" vertical="center" wrapText="1"/>
    </xf>
    <xf numFmtId="0" fontId="7" fillId="2" borderId="58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6" fillId="0" borderId="51" xfId="2" applyFont="1" applyFill="1" applyBorder="1" applyAlignment="1">
      <alignment horizontal="center" vertical="center" wrapText="1"/>
    </xf>
    <xf numFmtId="0" fontId="6" fillId="0" borderId="34" xfId="2" applyFont="1" applyFill="1" applyBorder="1" applyAlignment="1">
      <alignment horizontal="center" vertical="center" wrapText="1"/>
    </xf>
    <xf numFmtId="0" fontId="7" fillId="0" borderId="36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2" borderId="61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51" xfId="2" applyFont="1" applyFill="1" applyBorder="1" applyAlignment="1">
      <alignment horizontal="center" vertical="center" wrapText="1"/>
    </xf>
    <xf numFmtId="0" fontId="7" fillId="2" borderId="54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 wrapText="1"/>
    </xf>
    <xf numFmtId="0" fontId="7" fillId="2" borderId="44" xfId="2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left" vertical="center" wrapText="1"/>
    </xf>
    <xf numFmtId="0" fontId="7" fillId="7" borderId="29" xfId="2" applyFont="1" applyFill="1" applyBorder="1" applyAlignment="1">
      <alignment horizontal="center" vertical="top"/>
    </xf>
    <xf numFmtId="0" fontId="7" fillId="7" borderId="1" xfId="2" applyFont="1" applyFill="1" applyBorder="1" applyAlignment="1">
      <alignment horizontal="center" vertical="top"/>
    </xf>
    <xf numFmtId="0" fontId="7" fillId="7" borderId="35" xfId="2" applyFont="1" applyFill="1" applyBorder="1" applyAlignment="1">
      <alignment horizontal="center" vertical="top"/>
    </xf>
    <xf numFmtId="0" fontId="7" fillId="0" borderId="25" xfId="3" applyFont="1" applyBorder="1" applyAlignment="1">
      <alignment horizontal="center" wrapText="1"/>
    </xf>
    <xf numFmtId="0" fontId="7" fillId="0" borderId="34" xfId="3" applyFont="1" applyBorder="1" applyAlignment="1">
      <alignment horizontal="center" vertical="center" wrapText="1"/>
    </xf>
    <xf numFmtId="0" fontId="7" fillId="0" borderId="34" xfId="3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5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29" xfId="4" applyFont="1" applyFill="1" applyBorder="1" applyAlignment="1">
      <alignment horizontal="center" vertical="top" wrapText="1"/>
    </xf>
    <xf numFmtId="0" fontId="7" fillId="2" borderId="29" xfId="4" applyFont="1" applyFill="1" applyBorder="1" applyAlignment="1">
      <alignment vertical="top" wrapText="1"/>
    </xf>
    <xf numFmtId="0" fontId="7" fillId="2" borderId="3" xfId="4" applyFont="1" applyFill="1" applyBorder="1" applyAlignment="1">
      <alignment vertical="top" wrapText="1"/>
    </xf>
    <xf numFmtId="0" fontId="7" fillId="2" borderId="1" xfId="4" applyFont="1" applyFill="1" applyBorder="1" applyAlignment="1">
      <alignment horizontal="center" vertical="top" wrapText="1"/>
    </xf>
    <xf numFmtId="0" fontId="7" fillId="2" borderId="35" xfId="4" applyFont="1" applyFill="1" applyBorder="1" applyAlignment="1">
      <alignment horizontal="center" vertical="top" wrapText="1"/>
    </xf>
    <xf numFmtId="0" fontId="7" fillId="2" borderId="35" xfId="4" applyFont="1" applyFill="1" applyBorder="1" applyAlignment="1">
      <alignment vertical="top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5" xfId="4" applyFont="1" applyFill="1" applyBorder="1" applyAlignment="1">
      <alignment vertical="center" wrapText="1"/>
    </xf>
    <xf numFmtId="0" fontId="7" fillId="2" borderId="34" xfId="4" applyFont="1" applyFill="1" applyBorder="1" applyAlignment="1">
      <alignment vertical="top" wrapText="1"/>
    </xf>
    <xf numFmtId="0" fontId="7" fillId="2" borderId="28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35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7" fillId="2" borderId="33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0" fontId="7" fillId="2" borderId="40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7" fillId="2" borderId="38" xfId="2" applyFont="1" applyFill="1" applyBorder="1" applyAlignment="1">
      <alignment horizontal="center"/>
    </xf>
    <xf numFmtId="0" fontId="7" fillId="2" borderId="38" xfId="2" applyFont="1" applyFill="1" applyBorder="1"/>
    <xf numFmtId="0" fontId="7" fillId="2" borderId="38" xfId="2" applyFont="1" applyFill="1" applyBorder="1" applyAlignment="1">
      <alignment horizontal="center" vertical="top" wrapText="1"/>
    </xf>
    <xf numFmtId="0" fontId="7" fillId="2" borderId="38" xfId="2" applyFont="1" applyFill="1" applyBorder="1" applyAlignment="1">
      <alignment horizontal="center" vertical="top"/>
    </xf>
    <xf numFmtId="0" fontId="7" fillId="2" borderId="28" xfId="2" applyFont="1" applyFill="1" applyBorder="1" applyAlignment="1">
      <alignment vertical="top" wrapText="1"/>
    </xf>
    <xf numFmtId="0" fontId="7" fillId="2" borderId="6" xfId="2" applyFont="1" applyFill="1" applyBorder="1" applyAlignment="1">
      <alignment vertical="top" wrapText="1"/>
    </xf>
    <xf numFmtId="0" fontId="7" fillId="2" borderId="3" xfId="2" applyFont="1" applyFill="1" applyBorder="1" applyAlignment="1">
      <alignment vertical="top" wrapText="1"/>
    </xf>
    <xf numFmtId="0" fontId="7" fillId="2" borderId="2" xfId="2" applyFont="1" applyFill="1" applyBorder="1" applyAlignment="1">
      <alignment vertical="top" wrapText="1"/>
    </xf>
    <xf numFmtId="0" fontId="7" fillId="2" borderId="33" xfId="2" applyFont="1" applyFill="1" applyBorder="1" applyAlignment="1">
      <alignment horizontal="center" vertical="center" wrapText="1"/>
    </xf>
    <xf numFmtId="0" fontId="7" fillId="2" borderId="34" xfId="2" applyFont="1" applyFill="1" applyBorder="1" applyAlignment="1">
      <alignment vertical="top" wrapText="1"/>
    </xf>
    <xf numFmtId="0" fontId="7" fillId="2" borderId="37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/>
    </xf>
    <xf numFmtId="0" fontId="6" fillId="0" borderId="29" xfId="2" applyFont="1" applyFill="1" applyBorder="1" applyAlignment="1">
      <alignment horizontal="center" vertical="center" wrapText="1"/>
    </xf>
    <xf numFmtId="0" fontId="7" fillId="0" borderId="29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top" wrapText="1"/>
    </xf>
    <xf numFmtId="0" fontId="7" fillId="2" borderId="38" xfId="0" applyFont="1" applyFill="1" applyBorder="1" applyAlignment="1">
      <alignment horizontal="center" vertical="top"/>
    </xf>
    <xf numFmtId="0" fontId="7" fillId="0" borderId="35" xfId="3" applyFont="1" applyBorder="1" applyAlignment="1">
      <alignment horizontal="center"/>
    </xf>
    <xf numFmtId="0" fontId="7" fillId="0" borderId="28" xfId="3" applyFont="1" applyBorder="1" applyAlignment="1">
      <alignment horizontal="center" vertical="top" wrapText="1"/>
    </xf>
    <xf numFmtId="0" fontId="7" fillId="7" borderId="35" xfId="3" applyFont="1" applyFill="1" applyBorder="1" applyAlignment="1">
      <alignment horizontal="center"/>
    </xf>
    <xf numFmtId="0" fontId="7" fillId="2" borderId="29" xfId="7" applyFont="1" applyFill="1" applyBorder="1" applyAlignment="1">
      <alignment horizontal="center" vertical="top" wrapText="1"/>
    </xf>
    <xf numFmtId="0" fontId="7" fillId="2" borderId="1" xfId="7" applyFont="1" applyFill="1" applyBorder="1" applyAlignment="1">
      <alignment horizontal="center" vertical="top" wrapText="1"/>
    </xf>
    <xf numFmtId="0" fontId="7" fillId="2" borderId="25" xfId="7" applyFont="1" applyFill="1" applyBorder="1" applyAlignment="1">
      <alignment vertical="center" wrapText="1"/>
    </xf>
    <xf numFmtId="0" fontId="7" fillId="2" borderId="35" xfId="7" applyFont="1" applyFill="1" applyBorder="1" applyAlignment="1">
      <alignment horizontal="center" vertical="top" wrapText="1"/>
    </xf>
    <xf numFmtId="0" fontId="7" fillId="2" borderId="28" xfId="7" applyFont="1" applyFill="1" applyBorder="1" applyAlignment="1">
      <alignment vertical="top" wrapText="1"/>
    </xf>
    <xf numFmtId="0" fontId="7" fillId="2" borderId="62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0" fontId="7" fillId="2" borderId="35" xfId="7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top"/>
    </xf>
    <xf numFmtId="0" fontId="7" fillId="2" borderId="58" xfId="0" applyFont="1" applyFill="1" applyBorder="1" applyAlignment="1">
      <alignment horizontal="center" vertical="top"/>
    </xf>
    <xf numFmtId="0" fontId="7" fillId="2" borderId="48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vertical="top"/>
    </xf>
    <xf numFmtId="0" fontId="7" fillId="2" borderId="55" xfId="0" applyFont="1" applyFill="1" applyBorder="1" applyAlignment="1">
      <alignment vertical="top"/>
    </xf>
    <xf numFmtId="0" fontId="7" fillId="2" borderId="48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5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vertical="top"/>
    </xf>
    <xf numFmtId="0" fontId="7" fillId="2" borderId="58" xfId="0" applyFont="1" applyFill="1" applyBorder="1" applyAlignment="1">
      <alignment vertical="top"/>
    </xf>
    <xf numFmtId="0" fontId="7" fillId="2" borderId="4" xfId="0" applyFont="1" applyFill="1" applyBorder="1" applyAlignment="1">
      <alignment horizontal="left" vertical="center"/>
    </xf>
    <xf numFmtId="0" fontId="7" fillId="2" borderId="27" xfId="7" applyFont="1" applyFill="1" applyBorder="1" applyAlignment="1">
      <alignment horizontal="center" vertical="center" wrapText="1"/>
    </xf>
    <xf numFmtId="0" fontId="7" fillId="2" borderId="6" xfId="7" applyFont="1" applyFill="1" applyBorder="1" applyAlignment="1">
      <alignment horizontal="center" vertical="top" wrapText="1"/>
    </xf>
    <xf numFmtId="0" fontId="7" fillId="2" borderId="31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top" wrapText="1"/>
    </xf>
    <xf numFmtId="0" fontId="7" fillId="2" borderId="34" xfId="2" applyFont="1" applyFill="1" applyBorder="1" applyAlignment="1">
      <alignment horizontal="center" vertical="top" wrapText="1"/>
    </xf>
    <xf numFmtId="0" fontId="7" fillId="2" borderId="28" xfId="2" applyFont="1" applyFill="1" applyBorder="1" applyAlignment="1">
      <alignment horizontal="center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34" xfId="4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top" wrapText="1"/>
    </xf>
    <xf numFmtId="0" fontId="7" fillId="2" borderId="35" xfId="0" applyFont="1" applyFill="1" applyBorder="1" applyAlignment="1">
      <alignment horizontal="center" vertical="top" wrapText="1"/>
    </xf>
    <xf numFmtId="0" fontId="7" fillId="0" borderId="34" xfId="2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top" wrapText="1"/>
    </xf>
    <xf numFmtId="0" fontId="7" fillId="2" borderId="6" xfId="4" applyFont="1" applyFill="1" applyBorder="1" applyAlignment="1">
      <alignment horizontal="center" vertical="top" wrapText="1"/>
    </xf>
    <xf numFmtId="0" fontId="7" fillId="7" borderId="28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6" xfId="0" applyFont="1" applyFill="1" applyBorder="1" applyAlignment="1">
      <alignment horizontal="center" vertical="top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2" borderId="31" xfId="4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29" xfId="3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center" vertical="top" wrapText="1"/>
    </xf>
    <xf numFmtId="0" fontId="7" fillId="2" borderId="2" xfId="3" applyFont="1" applyFill="1" applyBorder="1" applyAlignment="1">
      <alignment horizontal="center" vertical="top" wrapText="1"/>
    </xf>
    <xf numFmtId="0" fontId="7" fillId="0" borderId="29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35" xfId="1" applyFont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7" borderId="27" xfId="3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8" xfId="7" applyFont="1" applyFill="1" applyBorder="1" applyAlignment="1">
      <alignment horizontal="center" vertical="top" wrapText="1"/>
    </xf>
    <xf numFmtId="0" fontId="7" fillId="2" borderId="3" xfId="7" applyFont="1" applyFill="1" applyBorder="1" applyAlignment="1">
      <alignment horizontal="center" vertical="top" wrapText="1"/>
    </xf>
    <xf numFmtId="0" fontId="7" fillId="2" borderId="31" xfId="7" applyFont="1" applyFill="1" applyBorder="1" applyAlignment="1">
      <alignment horizontal="left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28" xfId="7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top" wrapText="1"/>
    </xf>
    <xf numFmtId="0" fontId="7" fillId="2" borderId="51" xfId="0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/>
    </xf>
    <xf numFmtId="0" fontId="7" fillId="2" borderId="19" xfId="4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left" vertical="top" wrapText="1"/>
    </xf>
    <xf numFmtId="0" fontId="7" fillId="2" borderId="49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6" fillId="5" borderId="57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7" fillId="7" borderId="19" xfId="3" applyFont="1" applyFill="1" applyBorder="1" applyAlignment="1">
      <alignment horizontal="center" vertical="center" wrapText="1"/>
    </xf>
    <xf numFmtId="0" fontId="7" fillId="7" borderId="29" xfId="3" applyFont="1" applyFill="1" applyBorder="1" applyAlignment="1">
      <alignment horizontal="center" vertical="top" wrapText="1"/>
    </xf>
    <xf numFmtId="0" fontId="7" fillId="7" borderId="1" xfId="3" applyFont="1" applyFill="1" applyBorder="1" applyAlignment="1">
      <alignment horizontal="center" vertical="top" wrapText="1"/>
    </xf>
    <xf numFmtId="0" fontId="7" fillId="7" borderId="35" xfId="3" applyFont="1" applyFill="1" applyBorder="1" applyAlignment="1">
      <alignment horizontal="center" vertical="top" wrapText="1"/>
    </xf>
    <xf numFmtId="0" fontId="7" fillId="0" borderId="29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7" fillId="0" borderId="35" xfId="3" applyFont="1" applyBorder="1" applyAlignment="1">
      <alignment horizontal="center" vertical="top" wrapText="1"/>
    </xf>
    <xf numFmtId="0" fontId="7" fillId="0" borderId="31" xfId="0" applyFont="1" applyBorder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7" borderId="2" xfId="3" applyFont="1" applyFill="1" applyBorder="1" applyAlignment="1">
      <alignment horizontal="center" vertical="top" wrapText="1"/>
    </xf>
    <xf numFmtId="0" fontId="7" fillId="2" borderId="6" xfId="7" applyFont="1" applyFill="1" applyBorder="1" applyAlignment="1">
      <alignment vertical="top" wrapText="1"/>
    </xf>
    <xf numFmtId="0" fontId="8" fillId="2" borderId="28" xfId="7" applyFont="1" applyFill="1" applyBorder="1" applyAlignment="1">
      <alignment vertical="top" wrapText="1"/>
    </xf>
    <xf numFmtId="0" fontId="8" fillId="2" borderId="3" xfId="7" applyFont="1" applyFill="1" applyBorder="1" applyAlignment="1">
      <alignment vertical="top" wrapText="1"/>
    </xf>
    <xf numFmtId="0" fontId="7" fillId="2" borderId="3" xfId="7" applyFont="1" applyFill="1" applyBorder="1" applyAlignment="1">
      <alignment vertical="top" wrapText="1"/>
    </xf>
    <xf numFmtId="43" fontId="7" fillId="2" borderId="35" xfId="8" applyFont="1" applyFill="1" applyBorder="1" applyAlignment="1">
      <alignment horizontal="center" wrapText="1"/>
    </xf>
    <xf numFmtId="0" fontId="6" fillId="4" borderId="51" xfId="0" applyFont="1" applyFill="1" applyBorder="1" applyAlignment="1">
      <alignment horizontal="center" vertical="top" wrapText="1"/>
    </xf>
    <xf numFmtId="0" fontId="8" fillId="6" borderId="59" xfId="0" applyFont="1" applyFill="1" applyBorder="1" applyAlignment="1">
      <alignment vertical="top" wrapText="1"/>
    </xf>
    <xf numFmtId="0" fontId="8" fillId="6" borderId="40" xfId="0" applyFont="1" applyFill="1" applyBorder="1" applyAlignment="1">
      <alignment vertical="top" wrapText="1"/>
    </xf>
    <xf numFmtId="0" fontId="8" fillId="6" borderId="51" xfId="0" applyFont="1" applyFill="1" applyBorder="1" applyAlignment="1">
      <alignment vertical="top" wrapText="1"/>
    </xf>
    <xf numFmtId="0" fontId="8" fillId="6" borderId="60" xfId="0" applyFont="1" applyFill="1" applyBorder="1" applyAlignment="1">
      <alignment vertical="top" wrapText="1"/>
    </xf>
    <xf numFmtId="0" fontId="6" fillId="4" borderId="64" xfId="0" applyFont="1" applyFill="1" applyBorder="1" applyAlignment="1">
      <alignment vertical="top" wrapText="1"/>
    </xf>
    <xf numFmtId="0" fontId="8" fillId="6" borderId="45" xfId="0" applyFont="1" applyFill="1" applyBorder="1" applyAlignment="1">
      <alignment vertical="top" wrapText="1"/>
    </xf>
    <xf numFmtId="0" fontId="6" fillId="4" borderId="45" xfId="0" applyFont="1" applyFill="1" applyBorder="1" applyAlignment="1">
      <alignment vertical="top" wrapText="1"/>
    </xf>
    <xf numFmtId="0" fontId="8" fillId="6" borderId="55" xfId="0" applyFont="1" applyFill="1" applyBorder="1" applyAlignment="1">
      <alignment vertical="top"/>
    </xf>
    <xf numFmtId="0" fontId="7" fillId="2" borderId="64" xfId="0" applyFont="1" applyFill="1" applyBorder="1" applyAlignment="1">
      <alignment vertical="top" wrapText="1"/>
    </xf>
    <xf numFmtId="0" fontId="7" fillId="2" borderId="51" xfId="0" applyFont="1" applyFill="1" applyBorder="1" applyAlignment="1">
      <alignment vertical="top" wrapText="1"/>
    </xf>
    <xf numFmtId="0" fontId="8" fillId="2" borderId="60" xfId="0" applyFont="1" applyFill="1" applyBorder="1" applyAlignment="1">
      <alignment vertical="top" wrapText="1"/>
    </xf>
    <xf numFmtId="0" fontId="8" fillId="2" borderId="40" xfId="0" applyFont="1" applyFill="1" applyBorder="1" applyAlignment="1">
      <alignment vertical="top" wrapText="1"/>
    </xf>
    <xf numFmtId="0" fontId="8" fillId="2" borderId="60" xfId="7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top"/>
    </xf>
    <xf numFmtId="0" fontId="7" fillId="0" borderId="60" xfId="0" applyFont="1" applyBorder="1" applyAlignment="1">
      <alignment horizontal="center" vertical="top"/>
    </xf>
    <xf numFmtId="0" fontId="7" fillId="2" borderId="28" xfId="7" applyFont="1" applyFill="1" applyBorder="1" applyAlignment="1">
      <alignment horizontal="center" vertical="top" wrapText="1"/>
    </xf>
    <xf numFmtId="0" fontId="7" fillId="2" borderId="6" xfId="7" applyFont="1" applyFill="1" applyBorder="1" applyAlignment="1">
      <alignment horizontal="center" vertical="top" wrapText="1"/>
    </xf>
    <xf numFmtId="0" fontId="7" fillId="2" borderId="3" xfId="7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top" wrapText="1"/>
    </xf>
    <xf numFmtId="0" fontId="7" fillId="2" borderId="34" xfId="7" applyFont="1" applyFill="1" applyBorder="1" applyAlignment="1">
      <alignment horizontal="center" vertical="top" wrapText="1"/>
    </xf>
    <xf numFmtId="0" fontId="7" fillId="2" borderId="55" xfId="7" applyFont="1" applyFill="1" applyBorder="1" applyAlignment="1">
      <alignment horizontal="center" vertical="top" wrapText="1"/>
    </xf>
    <xf numFmtId="0" fontId="7" fillId="2" borderId="60" xfId="7" applyFont="1" applyFill="1" applyBorder="1" applyAlignment="1">
      <alignment horizontal="center" vertical="top" wrapText="1"/>
    </xf>
    <xf numFmtId="0" fontId="7" fillId="2" borderId="51" xfId="7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2" borderId="27" xfId="7" applyFont="1" applyFill="1" applyBorder="1" applyAlignment="1">
      <alignment horizontal="center" vertical="center" wrapText="1"/>
    </xf>
    <xf numFmtId="0" fontId="7" fillId="2" borderId="31" xfId="7" applyFont="1" applyFill="1" applyBorder="1" applyAlignment="1">
      <alignment horizontal="center" vertical="center" wrapText="1"/>
    </xf>
    <xf numFmtId="0" fontId="7" fillId="2" borderId="25" xfId="7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top" wrapText="1"/>
    </xf>
    <xf numFmtId="0" fontId="7" fillId="2" borderId="3" xfId="4" applyFont="1" applyFill="1" applyBorder="1" applyAlignment="1">
      <alignment horizontal="center" vertical="top" wrapText="1"/>
    </xf>
    <xf numFmtId="0" fontId="7" fillId="2" borderId="28" xfId="4" applyFont="1" applyFill="1" applyBorder="1" applyAlignment="1">
      <alignment horizontal="center" vertical="top" wrapText="1"/>
    </xf>
    <xf numFmtId="0" fontId="7" fillId="2" borderId="6" xfId="4" applyFont="1" applyFill="1" applyBorder="1" applyAlignment="1">
      <alignment horizontal="center" vertical="top" wrapText="1"/>
    </xf>
    <xf numFmtId="0" fontId="7" fillId="2" borderId="34" xfId="4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7" borderId="28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7" fillId="7" borderId="34" xfId="0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center" vertical="top" wrapText="1"/>
    </xf>
    <xf numFmtId="0" fontId="7" fillId="2" borderId="27" xfId="2" applyFont="1" applyFill="1" applyBorder="1" applyAlignment="1">
      <alignment horizontal="center" vertical="center" wrapText="1"/>
    </xf>
    <xf numFmtId="0" fontId="7" fillId="2" borderId="31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0" fontId="7" fillId="2" borderId="6" xfId="7" applyFont="1" applyFill="1" applyBorder="1" applyAlignment="1">
      <alignment horizontal="center" vertical="center" wrapText="1"/>
    </xf>
    <xf numFmtId="0" fontId="7" fillId="2" borderId="34" xfId="7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top" wrapText="1"/>
    </xf>
    <xf numFmtId="0" fontId="7" fillId="2" borderId="6" xfId="2" applyFont="1" applyFill="1" applyBorder="1" applyAlignment="1">
      <alignment horizontal="center" vertical="top" wrapText="1"/>
    </xf>
    <xf numFmtId="0" fontId="7" fillId="2" borderId="34" xfId="2" applyFont="1" applyFill="1" applyBorder="1" applyAlignment="1">
      <alignment horizontal="center" vertical="top" wrapText="1"/>
    </xf>
    <xf numFmtId="0" fontId="1" fillId="2" borderId="28" xfId="2" applyFont="1" applyFill="1" applyBorder="1" applyAlignment="1">
      <alignment horizontal="center" vertical="top" wrapText="1"/>
    </xf>
    <xf numFmtId="0" fontId="1" fillId="2" borderId="6" xfId="2" applyFont="1" applyFill="1" applyBorder="1" applyAlignment="1">
      <alignment horizontal="center" vertical="top" wrapText="1"/>
    </xf>
    <xf numFmtId="0" fontId="1" fillId="2" borderId="34" xfId="2" applyFont="1" applyFill="1" applyBorder="1" applyAlignment="1">
      <alignment horizontal="center" vertical="top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top" wrapText="1"/>
    </xf>
    <xf numFmtId="0" fontId="7" fillId="2" borderId="28" xfId="0" applyNumberFormat="1" applyFont="1" applyFill="1" applyBorder="1" applyAlignment="1">
      <alignment horizontal="center" vertical="top" wrapText="1"/>
    </xf>
    <xf numFmtId="0" fontId="7" fillId="2" borderId="6" xfId="0" applyNumberFormat="1" applyFont="1" applyFill="1" applyBorder="1" applyAlignment="1">
      <alignment horizontal="center" vertical="top" wrapText="1"/>
    </xf>
    <xf numFmtId="0" fontId="7" fillId="2" borderId="34" xfId="0" applyNumberFormat="1" applyFont="1" applyFill="1" applyBorder="1" applyAlignment="1">
      <alignment horizontal="center" vertical="top" wrapText="1"/>
    </xf>
    <xf numFmtId="0" fontId="7" fillId="2" borderId="3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top" wrapText="1"/>
    </xf>
    <xf numFmtId="0" fontId="7" fillId="2" borderId="3" xfId="2" applyFont="1" applyFill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19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28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34" xfId="2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top" wrapText="1"/>
    </xf>
    <xf numFmtId="0" fontId="7" fillId="2" borderId="35" xfId="0" applyFont="1" applyFill="1" applyBorder="1" applyAlignment="1">
      <alignment horizontal="center" vertical="top" wrapText="1"/>
    </xf>
    <xf numFmtId="0" fontId="7" fillId="7" borderId="28" xfId="2" applyFont="1" applyFill="1" applyBorder="1" applyAlignment="1">
      <alignment horizontal="center" vertical="top" wrapText="1"/>
    </xf>
    <xf numFmtId="0" fontId="7" fillId="7" borderId="6" xfId="2" applyFont="1" applyFill="1" applyBorder="1" applyAlignment="1">
      <alignment horizontal="center" vertical="top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2" borderId="27" xfId="4" applyFont="1" applyFill="1" applyBorder="1" applyAlignment="1">
      <alignment horizontal="center" vertical="center" wrapText="1"/>
    </xf>
    <xf numFmtId="0" fontId="7" fillId="2" borderId="31" xfId="4" applyFont="1" applyFill="1" applyBorder="1" applyAlignment="1">
      <alignment horizontal="center" vertical="center" wrapText="1"/>
    </xf>
    <xf numFmtId="0" fontId="7" fillId="2" borderId="25" xfId="4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34" xfId="0" applyFont="1" applyBorder="1"/>
    <xf numFmtId="0" fontId="7" fillId="7" borderId="28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2" borderId="29" xfId="3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center" vertical="top" wrapText="1"/>
    </xf>
    <xf numFmtId="0" fontId="7" fillId="2" borderId="2" xfId="3" applyFont="1" applyFill="1" applyBorder="1" applyAlignment="1">
      <alignment horizontal="center" vertical="top" wrapText="1"/>
    </xf>
    <xf numFmtId="0" fontId="7" fillId="0" borderId="29" xfId="3" applyFont="1" applyBorder="1" applyAlignment="1">
      <alignment horizontal="center" vertical="top"/>
    </xf>
    <xf numFmtId="0" fontId="7" fillId="0" borderId="1" xfId="3" applyFont="1" applyBorder="1" applyAlignment="1">
      <alignment horizontal="center" vertical="top"/>
    </xf>
    <xf numFmtId="0" fontId="7" fillId="0" borderId="29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35" xfId="1" applyFont="1" applyBorder="1" applyAlignment="1">
      <alignment horizontal="center" vertical="top" wrapText="1"/>
    </xf>
    <xf numFmtId="0" fontId="7" fillId="0" borderId="32" xfId="0" applyFont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top" wrapText="1"/>
    </xf>
    <xf numFmtId="0" fontId="7" fillId="2" borderId="60" xfId="0" applyFont="1" applyFill="1" applyBorder="1" applyAlignment="1">
      <alignment horizontal="center" vertical="top" wrapText="1"/>
    </xf>
    <xf numFmtId="0" fontId="7" fillId="2" borderId="51" xfId="0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34" xfId="1" applyFont="1" applyFill="1" applyBorder="1" applyAlignment="1">
      <alignment horizontal="center" vertical="top" wrapText="1"/>
    </xf>
    <xf numFmtId="0" fontId="7" fillId="2" borderId="27" xfId="3" applyFont="1" applyFill="1" applyBorder="1" applyAlignment="1">
      <alignment horizontal="center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28" xfId="3" applyFont="1" applyFill="1" applyBorder="1" applyAlignment="1">
      <alignment horizontal="center" vertical="top" wrapText="1"/>
    </xf>
    <xf numFmtId="0" fontId="7" fillId="2" borderId="6" xfId="3" applyFont="1" applyFill="1" applyBorder="1" applyAlignment="1">
      <alignment horizontal="center" vertical="top" wrapText="1"/>
    </xf>
    <xf numFmtId="0" fontId="7" fillId="2" borderId="34" xfId="3" applyFont="1" applyFill="1" applyBorder="1" applyAlignment="1">
      <alignment horizontal="center" vertical="top" wrapText="1"/>
    </xf>
    <xf numFmtId="0" fontId="7" fillId="2" borderId="2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34" xfId="3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29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7" fillId="7" borderId="27" xfId="3" applyFont="1" applyFill="1" applyBorder="1" applyAlignment="1">
      <alignment horizontal="center" vertical="center" wrapText="1"/>
    </xf>
    <xf numFmtId="0" fontId="7" fillId="7" borderId="31" xfId="3" applyFont="1" applyFill="1" applyBorder="1" applyAlignment="1">
      <alignment horizontal="center" vertical="center" wrapText="1"/>
    </xf>
    <xf numFmtId="0" fontId="7" fillId="7" borderId="32" xfId="3" applyFont="1" applyFill="1" applyBorder="1" applyAlignment="1">
      <alignment horizontal="center" vertical="center" wrapText="1"/>
    </xf>
    <xf numFmtId="0" fontId="7" fillId="7" borderId="25" xfId="3" applyFont="1" applyFill="1" applyBorder="1" applyAlignment="1">
      <alignment horizontal="center" vertical="center" wrapText="1"/>
    </xf>
    <xf numFmtId="0" fontId="7" fillId="2" borderId="28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34" xfId="4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9" xfId="3" applyFont="1" applyFill="1" applyBorder="1" applyAlignment="1">
      <alignment horizontal="center" vertical="top"/>
    </xf>
    <xf numFmtId="0" fontId="7" fillId="2" borderId="1" xfId="3" applyFont="1" applyFill="1" applyBorder="1" applyAlignment="1">
      <alignment horizontal="center" vertical="top"/>
    </xf>
    <xf numFmtId="0" fontId="7" fillId="2" borderId="35" xfId="3" applyFont="1" applyFill="1" applyBorder="1" applyAlignment="1">
      <alignment horizontal="center" vertical="top"/>
    </xf>
    <xf numFmtId="0" fontId="7" fillId="2" borderId="60" xfId="2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center" vertical="top"/>
    </xf>
    <xf numFmtId="0" fontId="7" fillId="2" borderId="34" xfId="0" applyFont="1" applyFill="1" applyBorder="1" applyAlignment="1">
      <alignment horizontal="center" vertical="top"/>
    </xf>
    <xf numFmtId="0" fontId="7" fillId="2" borderId="19" xfId="7" applyFont="1" applyFill="1" applyBorder="1" applyAlignment="1">
      <alignment horizontal="center" vertical="center" wrapText="1"/>
    </xf>
    <xf numFmtId="0" fontId="7" fillId="2" borderId="32" xfId="7" applyFont="1" applyFill="1" applyBorder="1" applyAlignment="1">
      <alignment horizontal="center" vertical="center" wrapText="1"/>
    </xf>
    <xf numFmtId="0" fontId="7" fillId="2" borderId="28" xfId="7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/>
    </xf>
    <xf numFmtId="0" fontId="7" fillId="0" borderId="52" xfId="3" applyFont="1" applyBorder="1" applyAlignment="1">
      <alignment horizontal="center" vertical="center" wrapText="1"/>
    </xf>
    <xf numFmtId="0" fontId="7" fillId="0" borderId="62" xfId="3" applyFont="1" applyBorder="1" applyAlignment="1">
      <alignment horizontal="center" vertical="center" wrapText="1"/>
    </xf>
    <xf numFmtId="0" fontId="7" fillId="0" borderId="33" xfId="3" applyFont="1" applyBorder="1" applyAlignment="1">
      <alignment horizontal="center" vertical="center" wrapText="1"/>
    </xf>
    <xf numFmtId="0" fontId="7" fillId="0" borderId="29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35" xfId="3" applyFont="1" applyBorder="1" applyAlignment="1">
      <alignment horizontal="center" vertical="center"/>
    </xf>
    <xf numFmtId="0" fontId="7" fillId="0" borderId="35" xfId="3" applyFont="1" applyBorder="1" applyAlignment="1">
      <alignment horizontal="center" vertical="top"/>
    </xf>
    <xf numFmtId="0" fontId="7" fillId="2" borderId="27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49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vertical="center" wrapText="1"/>
    </xf>
    <xf numFmtId="0" fontId="7" fillId="7" borderId="31" xfId="0" applyFont="1" applyFill="1" applyBorder="1" applyAlignment="1">
      <alignment horizontal="left" vertical="center" wrapText="1"/>
    </xf>
    <xf numFmtId="0" fontId="7" fillId="7" borderId="25" xfId="0" applyFont="1" applyFill="1" applyBorder="1" applyAlignment="1">
      <alignment horizontal="left" vertical="center" wrapText="1"/>
    </xf>
    <xf numFmtId="0" fontId="7" fillId="2" borderId="31" xfId="7" applyFont="1" applyFill="1" applyBorder="1" applyAlignment="1">
      <alignment horizontal="left" vertical="center" wrapText="1"/>
    </xf>
    <xf numFmtId="0" fontId="7" fillId="2" borderId="32" xfId="7" applyFont="1" applyFill="1" applyBorder="1" applyAlignment="1">
      <alignment horizontal="left" vertical="center" wrapText="1"/>
    </xf>
    <xf numFmtId="0" fontId="6" fillId="5" borderId="57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58" xfId="0" applyFont="1" applyFill="1" applyBorder="1" applyAlignment="1">
      <alignment horizontal="left"/>
    </xf>
    <xf numFmtId="0" fontId="6" fillId="5" borderId="43" xfId="0" applyFont="1" applyFill="1" applyBorder="1" applyAlignment="1">
      <alignment horizontal="left"/>
    </xf>
    <xf numFmtId="0" fontId="6" fillId="5" borderId="44" xfId="0" applyFont="1" applyFill="1" applyBorder="1" applyAlignment="1">
      <alignment horizontal="left"/>
    </xf>
    <xf numFmtId="0" fontId="6" fillId="5" borderId="45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7" fillId="7" borderId="19" xfId="3" applyFont="1" applyFill="1" applyBorder="1" applyAlignment="1">
      <alignment horizontal="center" vertical="center" wrapText="1"/>
    </xf>
    <xf numFmtId="0" fontId="7" fillId="7" borderId="29" xfId="3" applyFont="1" applyFill="1" applyBorder="1" applyAlignment="1">
      <alignment horizontal="center" vertical="top" wrapText="1"/>
    </xf>
    <xf numFmtId="0" fontId="7" fillId="7" borderId="1" xfId="3" applyFont="1" applyFill="1" applyBorder="1" applyAlignment="1">
      <alignment horizontal="center" vertical="top" wrapText="1"/>
    </xf>
    <xf numFmtId="0" fontId="7" fillId="7" borderId="35" xfId="3" applyFont="1" applyFill="1" applyBorder="1" applyAlignment="1">
      <alignment horizontal="center" vertical="top" wrapText="1"/>
    </xf>
    <xf numFmtId="0" fontId="7" fillId="7" borderId="29" xfId="3" applyFont="1" applyFill="1" applyBorder="1" applyAlignment="1">
      <alignment horizontal="center" vertical="center"/>
    </xf>
    <xf numFmtId="0" fontId="7" fillId="7" borderId="1" xfId="3" applyFont="1" applyFill="1" applyBorder="1" applyAlignment="1">
      <alignment horizontal="center" vertical="center"/>
    </xf>
    <xf numFmtId="0" fontId="7" fillId="7" borderId="35" xfId="3" applyFont="1" applyFill="1" applyBorder="1" applyAlignment="1">
      <alignment horizontal="center" vertical="center"/>
    </xf>
    <xf numFmtId="0" fontId="7" fillId="0" borderId="29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7" fillId="0" borderId="35" xfId="3" applyFont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7" borderId="29" xfId="2" applyFont="1" applyFill="1" applyBorder="1" applyAlignment="1">
      <alignment horizontal="center" vertical="top" wrapText="1"/>
    </xf>
    <xf numFmtId="0" fontId="7" fillId="7" borderId="1" xfId="2" applyFont="1" applyFill="1" applyBorder="1" applyAlignment="1">
      <alignment horizontal="center" vertical="top" wrapText="1"/>
    </xf>
    <xf numFmtId="0" fontId="7" fillId="7" borderId="35" xfId="2" applyFont="1" applyFill="1" applyBorder="1" applyAlignment="1">
      <alignment horizontal="center" vertical="top" wrapText="1"/>
    </xf>
    <xf numFmtId="0" fontId="7" fillId="7" borderId="52" xfId="3" applyFont="1" applyFill="1" applyBorder="1" applyAlignment="1">
      <alignment horizontal="center" vertical="center" wrapText="1"/>
    </xf>
    <xf numFmtId="0" fontId="7" fillId="7" borderId="62" xfId="3" applyFont="1" applyFill="1" applyBorder="1" applyAlignment="1">
      <alignment horizontal="center" vertical="center" wrapText="1"/>
    </xf>
    <xf numFmtId="0" fontId="7" fillId="7" borderId="33" xfId="3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28" xfId="2" applyFont="1" applyFill="1" applyBorder="1" applyAlignment="1">
      <alignment horizontal="center" vertical="top" wrapText="1"/>
    </xf>
    <xf numFmtId="0" fontId="7" fillId="0" borderId="6" xfId="2" applyFont="1" applyFill="1" applyBorder="1" applyAlignment="1">
      <alignment horizontal="center" vertical="top" wrapText="1"/>
    </xf>
    <xf numFmtId="0" fontId="7" fillId="0" borderId="34" xfId="2" applyFont="1" applyFill="1" applyBorder="1" applyAlignment="1">
      <alignment horizontal="center" vertical="top" wrapText="1"/>
    </xf>
    <xf numFmtId="0" fontId="7" fillId="7" borderId="29" xfId="3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7" fillId="7" borderId="29" xfId="3" applyFont="1" applyFill="1" applyBorder="1" applyAlignment="1">
      <alignment horizontal="center" vertical="top"/>
    </xf>
    <xf numFmtId="0" fontId="7" fillId="7" borderId="1" xfId="3" applyFont="1" applyFill="1" applyBorder="1" applyAlignment="1">
      <alignment horizontal="center" vertical="top"/>
    </xf>
    <xf numFmtId="0" fontId="7" fillId="0" borderId="29" xfId="0" applyFont="1" applyBorder="1" applyAlignment="1">
      <alignment horizontal="center" vertical="top" wrapText="1"/>
    </xf>
    <xf numFmtId="0" fontId="7" fillId="7" borderId="35" xfId="3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top" wrapText="1"/>
    </xf>
    <xf numFmtId="0" fontId="7" fillId="2" borderId="52" xfId="2" applyFont="1" applyFill="1" applyBorder="1" applyAlignment="1">
      <alignment horizontal="center" vertical="center" wrapText="1"/>
    </xf>
    <xf numFmtId="0" fontId="7" fillId="2" borderId="62" xfId="2" applyFont="1" applyFill="1" applyBorder="1" applyAlignment="1">
      <alignment horizontal="center" vertical="center" wrapText="1"/>
    </xf>
    <xf numFmtId="0" fontId="7" fillId="2" borderId="19" xfId="4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top"/>
    </xf>
    <xf numFmtId="0" fontId="7" fillId="2" borderId="62" xfId="0" applyFont="1" applyFill="1" applyBorder="1" applyAlignment="1">
      <alignment horizontal="center" vertical="top"/>
    </xf>
    <xf numFmtId="0" fontId="7" fillId="2" borderId="33" xfId="0" applyFont="1" applyFill="1" applyBorder="1" applyAlignment="1">
      <alignment horizontal="center" vertical="top"/>
    </xf>
    <xf numFmtId="0" fontId="7" fillId="0" borderId="1" xfId="3" applyFont="1" applyBorder="1" applyAlignment="1">
      <alignment horizontal="center" vertical="center" wrapText="1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35" xfId="3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5" xfId="6"/>
    <cellStyle name="Обычный 3" xfId="3"/>
    <cellStyle name="Обычный 4" xfId="4"/>
    <cellStyle name="Обычный 5" xfId="5"/>
    <cellStyle name="Обычный 6" xfId="7"/>
    <cellStyle name="Обычный_Лист1" xfId="1"/>
    <cellStyle name="Финансовый" xfId="8" builtinId="3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792"/>
  <sheetViews>
    <sheetView tabSelected="1" view="pageBreakPreview" topLeftCell="B737" zoomScale="60" zoomScaleNormal="69" workbookViewId="0">
      <selection activeCell="AH677" sqref="AH676:AI677"/>
    </sheetView>
  </sheetViews>
  <sheetFormatPr defaultRowHeight="15.75"/>
  <cols>
    <col min="1" max="1" width="17.5703125" style="49" customWidth="1"/>
    <col min="2" max="2" width="9.140625" style="49"/>
    <col min="3" max="12" width="9.140625" style="1"/>
    <col min="13" max="13" width="12" style="1" customWidth="1"/>
    <col min="14" max="15" width="9.140625" style="1"/>
    <col min="16" max="16" width="9.140625" style="50"/>
    <col min="17" max="17" width="9.140625" style="392" customWidth="1"/>
    <col min="18" max="33" width="0" style="1" hidden="1" customWidth="1"/>
    <col min="34" max="232" width="9.140625" style="1"/>
    <col min="233" max="249" width="9.140625" style="68"/>
    <col min="250" max="16384" width="9.140625" style="1"/>
  </cols>
  <sheetData>
    <row r="1" spans="1:249" ht="16.5" customHeight="1" thickBot="1">
      <c r="A1" s="594" t="s">
        <v>70</v>
      </c>
      <c r="B1" s="594" t="s">
        <v>71</v>
      </c>
      <c r="C1" s="596" t="s">
        <v>72</v>
      </c>
      <c r="D1" s="597"/>
      <c r="E1" s="598" t="s">
        <v>73</v>
      </c>
      <c r="F1" s="597"/>
      <c r="G1" s="599" t="s">
        <v>74</v>
      </c>
      <c r="H1" s="600"/>
      <c r="I1" s="599" t="s">
        <v>75</v>
      </c>
      <c r="J1" s="600"/>
      <c r="K1" s="599" t="s">
        <v>76</v>
      </c>
      <c r="L1" s="604"/>
      <c r="M1" s="594" t="s">
        <v>77</v>
      </c>
      <c r="N1" s="580" t="s">
        <v>78</v>
      </c>
      <c r="O1" s="582" t="s">
        <v>79</v>
      </c>
      <c r="P1" s="611" t="s">
        <v>80</v>
      </c>
      <c r="Q1" s="622" t="s">
        <v>81</v>
      </c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49" ht="82.5" customHeight="1" thickBot="1">
      <c r="A2" s="595"/>
      <c r="B2" s="595"/>
      <c r="C2" s="363" t="s">
        <v>82</v>
      </c>
      <c r="D2" s="2" t="s">
        <v>83</v>
      </c>
      <c r="E2" s="363" t="s">
        <v>82</v>
      </c>
      <c r="F2" s="2" t="s">
        <v>83</v>
      </c>
      <c r="G2" s="3" t="s">
        <v>82</v>
      </c>
      <c r="H2" s="4" t="s">
        <v>83</v>
      </c>
      <c r="I2" s="3" t="s">
        <v>82</v>
      </c>
      <c r="J2" s="4" t="s">
        <v>83</v>
      </c>
      <c r="K2" s="3" t="s">
        <v>82</v>
      </c>
      <c r="L2" s="4" t="s">
        <v>83</v>
      </c>
      <c r="M2" s="595"/>
      <c r="N2" s="581"/>
      <c r="O2" s="583"/>
      <c r="P2" s="612"/>
      <c r="Q2" s="623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spans="1:249" ht="31.5" customHeight="1" thickBot="1">
      <c r="A3" s="51" t="s">
        <v>84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73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spans="1:249" ht="30.75" thickBot="1">
      <c r="A4" s="5" t="s">
        <v>136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374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spans="1:249" s="17" customFormat="1" ht="31.5" customHeight="1" thickBot="1">
      <c r="A5" s="104" t="s">
        <v>317</v>
      </c>
      <c r="B5" s="276" t="s">
        <v>318</v>
      </c>
      <c r="C5" s="294"/>
      <c r="D5" s="294"/>
      <c r="E5" s="294"/>
      <c r="F5" s="294">
        <v>1</v>
      </c>
      <c r="G5" s="294"/>
      <c r="H5" s="294"/>
      <c r="I5" s="294"/>
      <c r="J5" s="294"/>
      <c r="K5" s="294"/>
      <c r="L5" s="294"/>
      <c r="M5" s="279">
        <v>1</v>
      </c>
      <c r="N5" s="279"/>
      <c r="O5" s="294">
        <v>2</v>
      </c>
      <c r="P5" s="279">
        <f>SUM(O5:O5)</f>
        <v>2</v>
      </c>
      <c r="Q5" s="279" t="s">
        <v>46</v>
      </c>
    </row>
    <row r="6" spans="1:249" s="17" customFormat="1" ht="30">
      <c r="A6" s="350" t="s">
        <v>87</v>
      </c>
      <c r="B6" s="396" t="s">
        <v>318</v>
      </c>
      <c r="C6" s="294">
        <v>1</v>
      </c>
      <c r="D6" s="294">
        <v>12</v>
      </c>
      <c r="E6" s="294"/>
      <c r="F6" s="294"/>
      <c r="G6" s="294"/>
      <c r="H6" s="294"/>
      <c r="I6" s="294"/>
      <c r="J6" s="294"/>
      <c r="K6" s="294"/>
      <c r="L6" s="294"/>
      <c r="M6" s="279">
        <f>SUM(D6:D10)</f>
        <v>60</v>
      </c>
      <c r="N6" s="279">
        <v>5</v>
      </c>
      <c r="O6" s="294">
        <v>4</v>
      </c>
      <c r="P6" s="279">
        <v>18</v>
      </c>
      <c r="Q6" s="279" t="s">
        <v>88</v>
      </c>
    </row>
    <row r="7" spans="1:249" s="17" customFormat="1" ht="15">
      <c r="A7" s="351"/>
      <c r="B7" s="405"/>
      <c r="C7" s="291">
        <v>1</v>
      </c>
      <c r="D7" s="291">
        <v>12</v>
      </c>
      <c r="E7" s="291"/>
      <c r="F7" s="291"/>
      <c r="G7" s="291"/>
      <c r="H7" s="291"/>
      <c r="I7" s="291"/>
      <c r="J7" s="291"/>
      <c r="K7" s="291"/>
      <c r="L7" s="291"/>
      <c r="M7" s="280"/>
      <c r="N7" s="280"/>
      <c r="O7" s="291">
        <v>4</v>
      </c>
      <c r="P7" s="280"/>
      <c r="Q7" s="280"/>
    </row>
    <row r="8" spans="1:249" s="17" customFormat="1" ht="15">
      <c r="A8" s="351"/>
      <c r="B8" s="405"/>
      <c r="C8" s="291">
        <v>1</v>
      </c>
      <c r="D8" s="291">
        <v>12</v>
      </c>
      <c r="E8" s="291"/>
      <c r="F8" s="291"/>
      <c r="G8" s="291"/>
      <c r="H8" s="291"/>
      <c r="I8" s="291"/>
      <c r="J8" s="291"/>
      <c r="K8" s="291"/>
      <c r="L8" s="291"/>
      <c r="M8" s="280"/>
      <c r="N8" s="280"/>
      <c r="O8" s="291">
        <v>4</v>
      </c>
      <c r="P8" s="280"/>
      <c r="Q8" s="280"/>
    </row>
    <row r="9" spans="1:249" s="17" customFormat="1" ht="15">
      <c r="A9" s="351"/>
      <c r="B9" s="405"/>
      <c r="C9" s="329">
        <v>1</v>
      </c>
      <c r="D9" s="329">
        <v>12</v>
      </c>
      <c r="E9" s="329"/>
      <c r="F9" s="329"/>
      <c r="G9" s="329"/>
      <c r="H9" s="329"/>
      <c r="I9" s="329"/>
      <c r="J9" s="329"/>
      <c r="K9" s="329"/>
      <c r="L9" s="329"/>
      <c r="M9" s="280"/>
      <c r="N9" s="280"/>
      <c r="O9" s="329">
        <v>4</v>
      </c>
      <c r="P9" s="280"/>
      <c r="Q9" s="280"/>
    </row>
    <row r="10" spans="1:249" s="17" customFormat="1" ht="45.75" thickBot="1">
      <c r="A10" s="105" t="s">
        <v>89</v>
      </c>
      <c r="B10" s="406"/>
      <c r="C10" s="295">
        <v>1</v>
      </c>
      <c r="D10" s="295">
        <v>12</v>
      </c>
      <c r="E10" s="295"/>
      <c r="F10" s="295"/>
      <c r="G10" s="295"/>
      <c r="H10" s="295"/>
      <c r="I10" s="295"/>
      <c r="J10" s="295"/>
      <c r="K10" s="295"/>
      <c r="L10" s="295"/>
      <c r="M10" s="281"/>
      <c r="N10" s="281"/>
      <c r="O10" s="295">
        <v>2</v>
      </c>
      <c r="P10" s="281"/>
      <c r="Q10" s="281"/>
    </row>
    <row r="11" spans="1:249" s="17" customFormat="1" ht="15" customHeight="1">
      <c r="A11" s="467" t="s">
        <v>90</v>
      </c>
      <c r="B11" s="396" t="s">
        <v>318</v>
      </c>
      <c r="C11" s="279">
        <v>1</v>
      </c>
      <c r="D11" s="279">
        <v>15</v>
      </c>
      <c r="E11" s="279"/>
      <c r="F11" s="279"/>
      <c r="G11" s="279"/>
      <c r="H11" s="279"/>
      <c r="I11" s="279"/>
      <c r="J11" s="279"/>
      <c r="K11" s="279"/>
      <c r="L11" s="279"/>
      <c r="M11" s="436">
        <v>75</v>
      </c>
      <c r="N11" s="436">
        <v>5</v>
      </c>
      <c r="O11" s="279">
        <v>4</v>
      </c>
      <c r="P11" s="436">
        <v>22</v>
      </c>
      <c r="Q11" s="436" t="s">
        <v>91</v>
      </c>
    </row>
    <row r="12" spans="1:249" s="17" customFormat="1" ht="15">
      <c r="A12" s="603"/>
      <c r="B12" s="397"/>
      <c r="C12" s="329">
        <v>1</v>
      </c>
      <c r="D12" s="329">
        <v>15</v>
      </c>
      <c r="E12" s="329"/>
      <c r="F12" s="329"/>
      <c r="G12" s="329"/>
      <c r="H12" s="329"/>
      <c r="I12" s="329"/>
      <c r="J12" s="329"/>
      <c r="K12" s="329"/>
      <c r="L12" s="329"/>
      <c r="M12" s="419"/>
      <c r="N12" s="419"/>
      <c r="O12" s="329">
        <v>4</v>
      </c>
      <c r="P12" s="419"/>
      <c r="Q12" s="419"/>
    </row>
    <row r="13" spans="1:249" s="17" customFormat="1" ht="15">
      <c r="A13" s="362"/>
      <c r="B13" s="397"/>
      <c r="C13" s="329">
        <v>1</v>
      </c>
      <c r="D13" s="329">
        <v>15</v>
      </c>
      <c r="E13" s="329"/>
      <c r="F13" s="329"/>
      <c r="G13" s="329"/>
      <c r="H13" s="329"/>
      <c r="I13" s="329"/>
      <c r="J13" s="329"/>
      <c r="K13" s="329"/>
      <c r="L13" s="329"/>
      <c r="M13" s="419"/>
      <c r="N13" s="419"/>
      <c r="O13" s="329">
        <v>4</v>
      </c>
      <c r="P13" s="419"/>
      <c r="Q13" s="419"/>
    </row>
    <row r="14" spans="1:249" s="17" customFormat="1" ht="15">
      <c r="A14" s="362"/>
      <c r="B14" s="397"/>
      <c r="C14" s="329">
        <v>1</v>
      </c>
      <c r="D14" s="329">
        <v>15</v>
      </c>
      <c r="E14" s="329"/>
      <c r="F14" s="329"/>
      <c r="G14" s="329"/>
      <c r="H14" s="329"/>
      <c r="I14" s="329"/>
      <c r="J14" s="329"/>
      <c r="K14" s="329"/>
      <c r="L14" s="329"/>
      <c r="M14" s="419"/>
      <c r="N14" s="419"/>
      <c r="O14" s="329">
        <v>4</v>
      </c>
      <c r="P14" s="419"/>
      <c r="Q14" s="419"/>
    </row>
    <row r="15" spans="1:249" s="17" customFormat="1" ht="15">
      <c r="A15" s="106"/>
      <c r="B15" s="397"/>
      <c r="C15" s="329">
        <v>1</v>
      </c>
      <c r="D15" s="329">
        <v>15</v>
      </c>
      <c r="E15" s="329"/>
      <c r="F15" s="329"/>
      <c r="G15" s="329"/>
      <c r="H15" s="329"/>
      <c r="I15" s="329"/>
      <c r="J15" s="329"/>
      <c r="K15" s="329"/>
      <c r="L15" s="329"/>
      <c r="M15" s="419"/>
      <c r="N15" s="419"/>
      <c r="O15" s="329">
        <v>4</v>
      </c>
      <c r="P15" s="419"/>
      <c r="Q15" s="419"/>
    </row>
    <row r="16" spans="1:249" s="17" customFormat="1" thickBot="1">
      <c r="A16" s="352" t="s">
        <v>86</v>
      </c>
      <c r="B16" s="399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420"/>
      <c r="N16" s="420"/>
      <c r="O16" s="295">
        <v>2</v>
      </c>
      <c r="P16" s="420"/>
      <c r="Q16" s="420"/>
    </row>
    <row r="17" spans="1:249" ht="45.75" thickBot="1">
      <c r="A17" s="7" t="s">
        <v>137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375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</row>
    <row r="18" spans="1:249" s="17" customFormat="1" ht="15" customHeight="1">
      <c r="A18" s="444" t="s">
        <v>248</v>
      </c>
      <c r="B18" s="396" t="s">
        <v>318</v>
      </c>
      <c r="C18" s="294"/>
      <c r="D18" s="294"/>
      <c r="E18" s="294">
        <v>1</v>
      </c>
      <c r="F18" s="294">
        <v>12</v>
      </c>
      <c r="G18" s="294"/>
      <c r="H18" s="294"/>
      <c r="I18" s="294"/>
      <c r="J18" s="294"/>
      <c r="K18" s="294"/>
      <c r="L18" s="294"/>
      <c r="M18" s="436">
        <f>SUM(D21+D22+F18+F19+F20+F23+H24)</f>
        <v>88</v>
      </c>
      <c r="N18" s="436">
        <f>SUM(C21+C22+E18+E19+E20+E23+G24)</f>
        <v>7</v>
      </c>
      <c r="O18" s="294">
        <v>8</v>
      </c>
      <c r="P18" s="436">
        <f>SUM(O18:O25)</f>
        <v>42</v>
      </c>
      <c r="Q18" s="436" t="s">
        <v>247</v>
      </c>
    </row>
    <row r="19" spans="1:249" s="17" customFormat="1" ht="15">
      <c r="A19" s="445"/>
      <c r="B19" s="397"/>
      <c r="C19" s="291"/>
      <c r="D19" s="291"/>
      <c r="E19" s="291">
        <v>1</v>
      </c>
      <c r="F19" s="291">
        <v>12</v>
      </c>
      <c r="G19" s="291"/>
      <c r="H19" s="291"/>
      <c r="I19" s="291"/>
      <c r="J19" s="291"/>
      <c r="K19" s="291"/>
      <c r="L19" s="291"/>
      <c r="M19" s="416"/>
      <c r="N19" s="416"/>
      <c r="O19" s="291">
        <v>8</v>
      </c>
      <c r="P19" s="416"/>
      <c r="Q19" s="416"/>
    </row>
    <row r="20" spans="1:249" s="17" customFormat="1" ht="15">
      <c r="A20" s="445"/>
      <c r="B20" s="397"/>
      <c r="C20" s="291"/>
      <c r="D20" s="291"/>
      <c r="E20" s="291">
        <v>1</v>
      </c>
      <c r="F20" s="291">
        <v>12</v>
      </c>
      <c r="G20" s="291"/>
      <c r="H20" s="291"/>
      <c r="I20" s="291"/>
      <c r="J20" s="291"/>
      <c r="K20" s="291"/>
      <c r="L20" s="291"/>
      <c r="M20" s="416"/>
      <c r="N20" s="416"/>
      <c r="O20" s="291">
        <v>8</v>
      </c>
      <c r="P20" s="416"/>
      <c r="Q20" s="416"/>
    </row>
    <row r="21" spans="1:249" s="17" customFormat="1" ht="15">
      <c r="A21" s="445"/>
      <c r="B21" s="397"/>
      <c r="C21" s="291">
        <v>1</v>
      </c>
      <c r="D21" s="291">
        <v>15</v>
      </c>
      <c r="E21" s="291"/>
      <c r="F21" s="291"/>
      <c r="G21" s="291"/>
      <c r="H21" s="291"/>
      <c r="I21" s="291"/>
      <c r="J21" s="291"/>
      <c r="K21" s="291"/>
      <c r="L21" s="291"/>
      <c r="M21" s="416"/>
      <c r="N21" s="416"/>
      <c r="O21" s="291">
        <v>8</v>
      </c>
      <c r="P21" s="416"/>
      <c r="Q21" s="416"/>
    </row>
    <row r="22" spans="1:249" s="17" customFormat="1" ht="15">
      <c r="A22" s="445"/>
      <c r="B22" s="397"/>
      <c r="C22" s="291">
        <v>1</v>
      </c>
      <c r="D22" s="291">
        <v>15</v>
      </c>
      <c r="E22" s="291"/>
      <c r="F22" s="291"/>
      <c r="G22" s="291"/>
      <c r="H22" s="291"/>
      <c r="I22" s="291"/>
      <c r="J22" s="291"/>
      <c r="K22" s="291"/>
      <c r="L22" s="291"/>
      <c r="M22" s="416"/>
      <c r="N22" s="416"/>
      <c r="O22" s="291">
        <v>6</v>
      </c>
      <c r="P22" s="416"/>
      <c r="Q22" s="416"/>
    </row>
    <row r="23" spans="1:249" s="17" customFormat="1" ht="15">
      <c r="A23" s="447" t="s">
        <v>246</v>
      </c>
      <c r="B23" s="397"/>
      <c r="C23" s="291"/>
      <c r="D23" s="291"/>
      <c r="E23" s="291">
        <v>1</v>
      </c>
      <c r="F23" s="291">
        <v>12</v>
      </c>
      <c r="G23" s="291"/>
      <c r="H23" s="291"/>
      <c r="I23" s="291"/>
      <c r="J23" s="291"/>
      <c r="K23" s="291"/>
      <c r="L23" s="291"/>
      <c r="M23" s="416"/>
      <c r="N23" s="416"/>
      <c r="O23" s="291">
        <v>1</v>
      </c>
      <c r="P23" s="416"/>
      <c r="Q23" s="416"/>
    </row>
    <row r="24" spans="1:249" s="17" customFormat="1" ht="15">
      <c r="A24" s="445"/>
      <c r="B24" s="397"/>
      <c r="C24" s="291"/>
      <c r="D24" s="291"/>
      <c r="E24" s="291"/>
      <c r="F24" s="291"/>
      <c r="G24" s="291">
        <v>1</v>
      </c>
      <c r="H24" s="291">
        <v>10</v>
      </c>
      <c r="I24" s="291"/>
      <c r="J24" s="291"/>
      <c r="K24" s="291"/>
      <c r="L24" s="291"/>
      <c r="M24" s="416"/>
      <c r="N24" s="416"/>
      <c r="O24" s="291">
        <v>1</v>
      </c>
      <c r="P24" s="416"/>
      <c r="Q24" s="416"/>
    </row>
    <row r="25" spans="1:249" s="17" customFormat="1" thickBot="1">
      <c r="A25" s="107" t="s">
        <v>135</v>
      </c>
      <c r="B25" s="397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416"/>
      <c r="N25" s="416"/>
      <c r="O25" s="280">
        <v>2</v>
      </c>
      <c r="P25" s="416"/>
      <c r="Q25" s="416"/>
    </row>
    <row r="26" spans="1:249" s="17" customFormat="1" ht="45">
      <c r="A26" s="108" t="s">
        <v>245</v>
      </c>
      <c r="B26" s="396" t="s">
        <v>318</v>
      </c>
      <c r="C26" s="294">
        <v>1</v>
      </c>
      <c r="D26" s="294">
        <v>15</v>
      </c>
      <c r="E26" s="294"/>
      <c r="F26" s="294"/>
      <c r="G26" s="294"/>
      <c r="H26" s="294"/>
      <c r="I26" s="294"/>
      <c r="J26" s="294"/>
      <c r="K26" s="294"/>
      <c r="L26" s="294"/>
      <c r="M26" s="436">
        <f>SUM(D26+D28+D29+D30+D31+D40+F27+H32+H33+H34+H35+J36+J37+J38+J39+J41+L39)</f>
        <v>169</v>
      </c>
      <c r="N26" s="436">
        <f>SUM(C26+C28+C29+C30+C31+E27+G32+G33+G34+G35+I36+I37+I38+K39)</f>
        <v>14</v>
      </c>
      <c r="O26" s="294">
        <v>4</v>
      </c>
      <c r="P26" s="436">
        <f>SUM(O26:O42)</f>
        <v>29</v>
      </c>
      <c r="Q26" s="436" t="s">
        <v>27</v>
      </c>
    </row>
    <row r="27" spans="1:249" s="17" customFormat="1" ht="15">
      <c r="A27" s="283"/>
      <c r="B27" s="397"/>
      <c r="C27" s="329"/>
      <c r="D27" s="329"/>
      <c r="E27" s="329">
        <v>1</v>
      </c>
      <c r="F27" s="329">
        <v>12</v>
      </c>
      <c r="G27" s="329"/>
      <c r="H27" s="329"/>
      <c r="I27" s="329"/>
      <c r="J27" s="329"/>
      <c r="K27" s="329"/>
      <c r="L27" s="329"/>
      <c r="M27" s="416"/>
      <c r="N27" s="416"/>
      <c r="O27" s="329">
        <v>6</v>
      </c>
      <c r="P27" s="416"/>
      <c r="Q27" s="416"/>
    </row>
    <row r="28" spans="1:249" s="17" customFormat="1" ht="15">
      <c r="A28" s="274"/>
      <c r="B28" s="397"/>
      <c r="C28" s="329">
        <v>1</v>
      </c>
      <c r="D28" s="329">
        <v>15</v>
      </c>
      <c r="E28" s="26"/>
      <c r="F28" s="26"/>
      <c r="G28" s="329"/>
      <c r="H28" s="329"/>
      <c r="I28" s="329"/>
      <c r="J28" s="329"/>
      <c r="K28" s="329"/>
      <c r="L28" s="329"/>
      <c r="M28" s="416"/>
      <c r="N28" s="416"/>
      <c r="O28" s="329">
        <v>1</v>
      </c>
      <c r="P28" s="416"/>
      <c r="Q28" s="416"/>
    </row>
    <row r="29" spans="1:249" s="17" customFormat="1" ht="15">
      <c r="A29" s="445" t="s">
        <v>244</v>
      </c>
      <c r="B29" s="397"/>
      <c r="C29" s="329">
        <v>1</v>
      </c>
      <c r="D29" s="329">
        <v>15</v>
      </c>
      <c r="E29" s="26"/>
      <c r="F29" s="26"/>
      <c r="G29" s="329"/>
      <c r="H29" s="329"/>
      <c r="I29" s="329"/>
      <c r="J29" s="329"/>
      <c r="K29" s="329"/>
      <c r="L29" s="329"/>
      <c r="M29" s="416"/>
      <c r="N29" s="416"/>
      <c r="O29" s="329">
        <v>1</v>
      </c>
      <c r="P29" s="416"/>
      <c r="Q29" s="416"/>
    </row>
    <row r="30" spans="1:249" s="17" customFormat="1" ht="15">
      <c r="A30" s="445"/>
      <c r="B30" s="397"/>
      <c r="C30" s="329">
        <v>1</v>
      </c>
      <c r="D30" s="329">
        <v>15</v>
      </c>
      <c r="E30" s="26"/>
      <c r="F30" s="26"/>
      <c r="G30" s="329"/>
      <c r="H30" s="329"/>
      <c r="I30" s="329"/>
      <c r="J30" s="329"/>
      <c r="K30" s="329"/>
      <c r="L30" s="329"/>
      <c r="M30" s="416"/>
      <c r="N30" s="416"/>
      <c r="O30" s="329">
        <v>1</v>
      </c>
      <c r="P30" s="416"/>
      <c r="Q30" s="416"/>
    </row>
    <row r="31" spans="1:249" s="17" customFormat="1" ht="15">
      <c r="A31" s="445"/>
      <c r="B31" s="397"/>
      <c r="C31" s="329">
        <v>1</v>
      </c>
      <c r="D31" s="329">
        <v>15</v>
      </c>
      <c r="E31" s="26"/>
      <c r="F31" s="26"/>
      <c r="G31" s="329"/>
      <c r="H31" s="329"/>
      <c r="I31" s="329"/>
      <c r="J31" s="329"/>
      <c r="K31" s="329"/>
      <c r="L31" s="329"/>
      <c r="M31" s="416"/>
      <c r="N31" s="416"/>
      <c r="O31" s="329">
        <v>1</v>
      </c>
      <c r="P31" s="416"/>
      <c r="Q31" s="416"/>
    </row>
    <row r="32" spans="1:249" s="17" customFormat="1" ht="15">
      <c r="A32" s="445"/>
      <c r="B32" s="397"/>
      <c r="C32" s="329"/>
      <c r="D32" s="329"/>
      <c r="E32" s="329"/>
      <c r="F32" s="329"/>
      <c r="G32" s="329">
        <v>1</v>
      </c>
      <c r="H32" s="329">
        <v>10</v>
      </c>
      <c r="I32" s="329"/>
      <c r="J32" s="329"/>
      <c r="K32" s="329"/>
      <c r="L32" s="329"/>
      <c r="M32" s="416"/>
      <c r="N32" s="416"/>
      <c r="O32" s="329">
        <v>1</v>
      </c>
      <c r="P32" s="416"/>
      <c r="Q32" s="416"/>
    </row>
    <row r="33" spans="1:17" s="17" customFormat="1" ht="15">
      <c r="A33" s="445"/>
      <c r="B33" s="397"/>
      <c r="C33" s="329"/>
      <c r="D33" s="329"/>
      <c r="E33" s="329"/>
      <c r="F33" s="329"/>
      <c r="G33" s="329">
        <v>1</v>
      </c>
      <c r="H33" s="329">
        <v>10</v>
      </c>
      <c r="I33" s="329"/>
      <c r="J33" s="329"/>
      <c r="K33" s="329"/>
      <c r="L33" s="329"/>
      <c r="M33" s="416"/>
      <c r="N33" s="416"/>
      <c r="O33" s="329">
        <v>1</v>
      </c>
      <c r="P33" s="416"/>
      <c r="Q33" s="416"/>
    </row>
    <row r="34" spans="1:17" s="17" customFormat="1" ht="15">
      <c r="A34" s="445"/>
      <c r="B34" s="397"/>
      <c r="C34" s="329"/>
      <c r="D34" s="329"/>
      <c r="E34" s="329"/>
      <c r="F34" s="329"/>
      <c r="G34" s="109">
        <v>1</v>
      </c>
      <c r="H34" s="109">
        <v>10</v>
      </c>
      <c r="I34" s="329"/>
      <c r="J34" s="329"/>
      <c r="K34" s="329"/>
      <c r="L34" s="329"/>
      <c r="M34" s="416"/>
      <c r="N34" s="416"/>
      <c r="O34" s="329">
        <v>1</v>
      </c>
      <c r="P34" s="416"/>
      <c r="Q34" s="416"/>
    </row>
    <row r="35" spans="1:17" s="17" customFormat="1" ht="15">
      <c r="A35" s="445"/>
      <c r="B35" s="397"/>
      <c r="C35" s="329"/>
      <c r="D35" s="329"/>
      <c r="E35" s="329"/>
      <c r="F35" s="329"/>
      <c r="G35" s="109">
        <v>1</v>
      </c>
      <c r="H35" s="109">
        <v>10</v>
      </c>
      <c r="I35" s="329"/>
      <c r="J35" s="329"/>
      <c r="K35" s="329"/>
      <c r="L35" s="329"/>
      <c r="M35" s="416"/>
      <c r="N35" s="416"/>
      <c r="O35" s="329">
        <v>1</v>
      </c>
      <c r="P35" s="416"/>
      <c r="Q35" s="416"/>
    </row>
    <row r="36" spans="1:17" s="17" customFormat="1" ht="15">
      <c r="A36" s="445"/>
      <c r="B36" s="397"/>
      <c r="C36" s="329"/>
      <c r="D36" s="329"/>
      <c r="E36" s="329"/>
      <c r="F36" s="329"/>
      <c r="G36" s="329"/>
      <c r="H36" s="329"/>
      <c r="I36" s="329">
        <v>1</v>
      </c>
      <c r="J36" s="329">
        <v>10</v>
      </c>
      <c r="K36" s="329"/>
      <c r="L36" s="329"/>
      <c r="M36" s="416"/>
      <c r="N36" s="416"/>
      <c r="O36" s="329">
        <v>1</v>
      </c>
      <c r="P36" s="416"/>
      <c r="Q36" s="416"/>
    </row>
    <row r="37" spans="1:17" s="17" customFormat="1" ht="15">
      <c r="A37" s="110"/>
      <c r="B37" s="397"/>
      <c r="C37" s="329"/>
      <c r="D37" s="329"/>
      <c r="E37" s="329"/>
      <c r="F37" s="329"/>
      <c r="G37" s="329"/>
      <c r="H37" s="329"/>
      <c r="I37" s="329">
        <v>1</v>
      </c>
      <c r="J37" s="329">
        <v>10</v>
      </c>
      <c r="K37" s="329"/>
      <c r="L37" s="329"/>
      <c r="M37" s="416"/>
      <c r="N37" s="416"/>
      <c r="O37" s="329">
        <v>1</v>
      </c>
      <c r="P37" s="416"/>
      <c r="Q37" s="416"/>
    </row>
    <row r="38" spans="1:17" s="17" customFormat="1" ht="15">
      <c r="A38" s="110"/>
      <c r="B38" s="397"/>
      <c r="C38" s="329"/>
      <c r="D38" s="329"/>
      <c r="E38" s="329"/>
      <c r="F38" s="329"/>
      <c r="G38" s="109"/>
      <c r="H38" s="109"/>
      <c r="I38" s="329">
        <v>1</v>
      </c>
      <c r="J38" s="329">
        <v>10</v>
      </c>
      <c r="K38" s="329"/>
      <c r="L38" s="329"/>
      <c r="M38" s="416"/>
      <c r="N38" s="416"/>
      <c r="O38" s="329">
        <v>1</v>
      </c>
      <c r="P38" s="416"/>
      <c r="Q38" s="416"/>
    </row>
    <row r="39" spans="1:17" s="17" customFormat="1" ht="15">
      <c r="A39" s="110"/>
      <c r="B39" s="397"/>
      <c r="C39" s="329"/>
      <c r="D39" s="329"/>
      <c r="E39" s="329"/>
      <c r="F39" s="329"/>
      <c r="G39" s="329"/>
      <c r="H39" s="329"/>
      <c r="I39" s="329"/>
      <c r="J39" s="329"/>
      <c r="K39" s="329">
        <v>1</v>
      </c>
      <c r="L39" s="329">
        <v>10</v>
      </c>
      <c r="M39" s="416"/>
      <c r="N39" s="416"/>
      <c r="O39" s="329">
        <v>2</v>
      </c>
      <c r="P39" s="416"/>
      <c r="Q39" s="416"/>
    </row>
    <row r="40" spans="1:17" s="17" customFormat="1" ht="15">
      <c r="A40" s="524" t="s">
        <v>243</v>
      </c>
      <c r="B40" s="397"/>
      <c r="C40" s="329"/>
      <c r="D40" s="329">
        <v>1</v>
      </c>
      <c r="E40" s="329"/>
      <c r="F40" s="329"/>
      <c r="G40" s="329"/>
      <c r="H40" s="329"/>
      <c r="I40" s="329"/>
      <c r="J40" s="329"/>
      <c r="K40" s="329"/>
      <c r="L40" s="329"/>
      <c r="M40" s="416"/>
      <c r="N40" s="416"/>
      <c r="O40" s="329">
        <v>2</v>
      </c>
      <c r="P40" s="416"/>
      <c r="Q40" s="416"/>
    </row>
    <row r="41" spans="1:17" s="17" customFormat="1" ht="15">
      <c r="A41" s="525"/>
      <c r="B41" s="397"/>
      <c r="C41" s="329"/>
      <c r="D41" s="329"/>
      <c r="E41" s="329"/>
      <c r="F41" s="329"/>
      <c r="G41" s="329"/>
      <c r="H41" s="329"/>
      <c r="I41" s="329"/>
      <c r="J41" s="329">
        <v>1</v>
      </c>
      <c r="K41" s="329"/>
      <c r="L41" s="329"/>
      <c r="M41" s="416"/>
      <c r="N41" s="416"/>
      <c r="O41" s="329">
        <v>2</v>
      </c>
      <c r="P41" s="416"/>
      <c r="Q41" s="416"/>
    </row>
    <row r="42" spans="1:17" s="17" customFormat="1" thickBot="1">
      <c r="A42" s="111" t="s">
        <v>135</v>
      </c>
      <c r="B42" s="112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417"/>
      <c r="N42" s="417"/>
      <c r="O42" s="295">
        <v>2</v>
      </c>
      <c r="P42" s="417"/>
      <c r="Q42" s="417"/>
    </row>
    <row r="43" spans="1:17" s="17" customFormat="1" ht="15">
      <c r="A43" s="444" t="s">
        <v>90</v>
      </c>
      <c r="B43" s="396" t="s">
        <v>318</v>
      </c>
      <c r="C43" s="279">
        <v>1</v>
      </c>
      <c r="D43" s="279">
        <v>15</v>
      </c>
      <c r="E43" s="279"/>
      <c r="F43" s="279"/>
      <c r="G43" s="279"/>
      <c r="H43" s="279"/>
      <c r="I43" s="279"/>
      <c r="J43" s="279"/>
      <c r="K43" s="279"/>
      <c r="L43" s="279"/>
      <c r="M43" s="436">
        <f>SUM(D43:D48,F43:F48)</f>
        <v>44</v>
      </c>
      <c r="N43" s="436">
        <v>3</v>
      </c>
      <c r="O43" s="294">
        <v>4</v>
      </c>
      <c r="P43" s="436">
        <f>SUM(O43:O48)</f>
        <v>20</v>
      </c>
      <c r="Q43" s="436" t="s">
        <v>242</v>
      </c>
    </row>
    <row r="44" spans="1:17" s="17" customFormat="1" ht="15">
      <c r="A44" s="445"/>
      <c r="B44" s="397"/>
      <c r="C44" s="329">
        <v>1</v>
      </c>
      <c r="D44" s="329">
        <v>15</v>
      </c>
      <c r="E44" s="329"/>
      <c r="F44" s="329"/>
      <c r="G44" s="329"/>
      <c r="H44" s="329"/>
      <c r="I44" s="329"/>
      <c r="J44" s="329"/>
      <c r="K44" s="329"/>
      <c r="L44" s="329"/>
      <c r="M44" s="416"/>
      <c r="N44" s="416"/>
      <c r="O44" s="329">
        <v>4</v>
      </c>
      <c r="P44" s="416"/>
      <c r="Q44" s="416"/>
    </row>
    <row r="45" spans="1:17" s="17" customFormat="1" thickBot="1">
      <c r="A45" s="523"/>
      <c r="B45" s="397"/>
      <c r="C45" s="329"/>
      <c r="D45" s="329"/>
      <c r="E45" s="329">
        <v>1</v>
      </c>
      <c r="F45" s="329">
        <v>12</v>
      </c>
      <c r="G45" s="329"/>
      <c r="H45" s="329"/>
      <c r="I45" s="329"/>
      <c r="J45" s="329"/>
      <c r="K45" s="329"/>
      <c r="L45" s="329"/>
      <c r="M45" s="416"/>
      <c r="N45" s="416"/>
      <c r="O45" s="329">
        <v>6</v>
      </c>
      <c r="P45" s="416"/>
      <c r="Q45" s="416"/>
    </row>
    <row r="46" spans="1:17" s="17" customFormat="1" thickTop="1">
      <c r="A46" s="326" t="s">
        <v>241</v>
      </c>
      <c r="B46" s="397"/>
      <c r="C46" s="329"/>
      <c r="D46" s="329"/>
      <c r="E46" s="329"/>
      <c r="F46" s="329">
        <v>1</v>
      </c>
      <c r="G46" s="329"/>
      <c r="H46" s="329"/>
      <c r="I46" s="329"/>
      <c r="J46" s="329"/>
      <c r="K46" s="329"/>
      <c r="L46" s="329"/>
      <c r="M46" s="416"/>
      <c r="N46" s="416"/>
      <c r="O46" s="329">
        <v>2</v>
      </c>
      <c r="P46" s="416"/>
      <c r="Q46" s="416"/>
    </row>
    <row r="47" spans="1:17" s="17" customFormat="1" thickBot="1">
      <c r="A47" s="325" t="s">
        <v>69</v>
      </c>
      <c r="B47" s="397"/>
      <c r="C47" s="329"/>
      <c r="D47" s="329">
        <v>1</v>
      </c>
      <c r="E47" s="329"/>
      <c r="F47" s="329"/>
      <c r="G47" s="329"/>
      <c r="H47" s="329"/>
      <c r="I47" s="329"/>
      <c r="J47" s="329"/>
      <c r="K47" s="329"/>
      <c r="L47" s="329"/>
      <c r="M47" s="416"/>
      <c r="N47" s="416"/>
      <c r="O47" s="329">
        <v>2</v>
      </c>
      <c r="P47" s="416"/>
      <c r="Q47" s="416"/>
    </row>
    <row r="48" spans="1:17" s="17" customFormat="1" thickBot="1">
      <c r="A48" s="113" t="s">
        <v>135</v>
      </c>
      <c r="B48" s="399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417"/>
      <c r="N48" s="417"/>
      <c r="O48" s="295">
        <v>2</v>
      </c>
      <c r="P48" s="417"/>
      <c r="Q48" s="417"/>
    </row>
    <row r="49" spans="1:249" ht="30.75" thickBot="1">
      <c r="A49" s="7" t="s">
        <v>138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375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</row>
    <row r="50" spans="1:249" ht="15" customHeight="1">
      <c r="A50" s="114" t="s">
        <v>196</v>
      </c>
      <c r="B50" s="528" t="s">
        <v>85</v>
      </c>
      <c r="C50" s="322"/>
      <c r="D50" s="322"/>
      <c r="E50" s="322">
        <v>1</v>
      </c>
      <c r="F50" s="322">
        <v>12</v>
      </c>
      <c r="G50" s="322"/>
      <c r="H50" s="322"/>
      <c r="I50" s="322"/>
      <c r="J50" s="322"/>
      <c r="K50" s="322"/>
      <c r="L50" s="322"/>
      <c r="M50" s="500">
        <v>36</v>
      </c>
      <c r="N50" s="500">
        <v>3</v>
      </c>
      <c r="O50" s="322">
        <v>4</v>
      </c>
      <c r="P50" s="500">
        <f>SUM(O50:O53)</f>
        <v>14</v>
      </c>
      <c r="Q50" s="613" t="s">
        <v>195</v>
      </c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</row>
    <row r="51" spans="1:249" ht="15" customHeight="1">
      <c r="A51" s="115"/>
      <c r="B51" s="529"/>
      <c r="C51" s="323"/>
      <c r="D51" s="323"/>
      <c r="E51" s="323"/>
      <c r="F51" s="323"/>
      <c r="G51" s="323">
        <v>1</v>
      </c>
      <c r="H51" s="323">
        <v>12</v>
      </c>
      <c r="I51" s="323"/>
      <c r="J51" s="323"/>
      <c r="K51" s="323"/>
      <c r="L51" s="323"/>
      <c r="M51" s="501"/>
      <c r="N51" s="501"/>
      <c r="O51" s="323">
        <v>4</v>
      </c>
      <c r="P51" s="501"/>
      <c r="Q51" s="614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</row>
    <row r="52" spans="1:249" ht="15" customHeight="1">
      <c r="A52" s="115"/>
      <c r="B52" s="529"/>
      <c r="C52" s="323"/>
      <c r="D52" s="323"/>
      <c r="E52" s="323">
        <v>1</v>
      </c>
      <c r="F52" s="323">
        <v>12</v>
      </c>
      <c r="G52" s="323"/>
      <c r="H52" s="323"/>
      <c r="I52" s="323"/>
      <c r="J52" s="323"/>
      <c r="K52" s="323"/>
      <c r="L52" s="323"/>
      <c r="M52" s="501"/>
      <c r="N52" s="501"/>
      <c r="O52" s="323">
        <v>4</v>
      </c>
      <c r="P52" s="501"/>
      <c r="Q52" s="614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</row>
    <row r="53" spans="1:249" ht="30.75" thickBot="1">
      <c r="A53" s="116" t="s">
        <v>288</v>
      </c>
      <c r="B53" s="530"/>
      <c r="C53" s="324"/>
      <c r="D53" s="324"/>
      <c r="E53" s="324"/>
      <c r="F53" s="324"/>
      <c r="G53" s="117"/>
      <c r="H53" s="117"/>
      <c r="I53" s="324"/>
      <c r="J53" s="324"/>
      <c r="K53" s="324"/>
      <c r="L53" s="324"/>
      <c r="M53" s="502"/>
      <c r="N53" s="502"/>
      <c r="O53" s="324">
        <v>2</v>
      </c>
      <c r="P53" s="502"/>
      <c r="Q53" s="615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</row>
    <row r="54" spans="1:249" ht="30.75" thickBot="1">
      <c r="A54" s="10" t="s">
        <v>139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376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</row>
    <row r="55" spans="1:249" s="17" customFormat="1" ht="15" customHeight="1">
      <c r="A55" s="467" t="s">
        <v>215</v>
      </c>
      <c r="B55" s="396" t="s">
        <v>85</v>
      </c>
      <c r="C55" s="279"/>
      <c r="D55" s="279"/>
      <c r="E55" s="279">
        <v>1</v>
      </c>
      <c r="F55" s="279">
        <v>12</v>
      </c>
      <c r="G55" s="279"/>
      <c r="H55" s="279"/>
      <c r="I55" s="279"/>
      <c r="J55" s="279"/>
      <c r="K55" s="279"/>
      <c r="L55" s="279"/>
      <c r="M55" s="436">
        <f>SUM(F55+F56+H58+H59+H60+J61+F57)</f>
        <v>76</v>
      </c>
      <c r="N55" s="436">
        <v>7</v>
      </c>
      <c r="O55" s="279">
        <v>6</v>
      </c>
      <c r="P55" s="436">
        <f>SUM(O55:O61)</f>
        <v>42</v>
      </c>
      <c r="Q55" s="436" t="s">
        <v>31</v>
      </c>
    </row>
    <row r="56" spans="1:249" s="17" customFormat="1" ht="15">
      <c r="A56" s="603"/>
      <c r="B56" s="397"/>
      <c r="C56" s="329"/>
      <c r="D56" s="329"/>
      <c r="E56" s="329">
        <v>1</v>
      </c>
      <c r="F56" s="329">
        <v>12</v>
      </c>
      <c r="G56" s="329"/>
      <c r="H56" s="329"/>
      <c r="I56" s="329"/>
      <c r="J56" s="329"/>
      <c r="K56" s="329"/>
      <c r="L56" s="329"/>
      <c r="M56" s="419"/>
      <c r="N56" s="419"/>
      <c r="O56" s="329">
        <v>6</v>
      </c>
      <c r="P56" s="419"/>
      <c r="Q56" s="419"/>
    </row>
    <row r="57" spans="1:249" s="17" customFormat="1" ht="15">
      <c r="A57" s="362"/>
      <c r="B57" s="397"/>
      <c r="C57" s="329"/>
      <c r="D57" s="329"/>
      <c r="E57" s="329">
        <v>1</v>
      </c>
      <c r="F57" s="329">
        <v>12</v>
      </c>
      <c r="G57" s="329"/>
      <c r="H57" s="329"/>
      <c r="I57" s="329"/>
      <c r="J57" s="329"/>
      <c r="K57" s="329"/>
      <c r="L57" s="329"/>
      <c r="M57" s="419"/>
      <c r="N57" s="419"/>
      <c r="O57" s="329">
        <v>6</v>
      </c>
      <c r="P57" s="419"/>
      <c r="Q57" s="419"/>
    </row>
    <row r="58" spans="1:249" s="17" customFormat="1" ht="15">
      <c r="A58" s="362"/>
      <c r="B58" s="397"/>
      <c r="C58" s="329"/>
      <c r="D58" s="329"/>
      <c r="E58" s="329"/>
      <c r="F58" s="329"/>
      <c r="G58" s="329">
        <v>1</v>
      </c>
      <c r="H58" s="329">
        <v>10</v>
      </c>
      <c r="I58" s="329"/>
      <c r="J58" s="329"/>
      <c r="K58" s="329"/>
      <c r="L58" s="329"/>
      <c r="M58" s="419"/>
      <c r="N58" s="419"/>
      <c r="O58" s="329">
        <v>6</v>
      </c>
      <c r="P58" s="419"/>
      <c r="Q58" s="419"/>
    </row>
    <row r="59" spans="1:249" s="17" customFormat="1" ht="15">
      <c r="A59" s="362"/>
      <c r="B59" s="397"/>
      <c r="C59" s="329"/>
      <c r="D59" s="329"/>
      <c r="E59" s="329"/>
      <c r="F59" s="329"/>
      <c r="G59" s="329">
        <v>1</v>
      </c>
      <c r="H59" s="329">
        <v>10</v>
      </c>
      <c r="I59" s="329"/>
      <c r="J59" s="329"/>
      <c r="K59" s="329"/>
      <c r="L59" s="329"/>
      <c r="M59" s="419"/>
      <c r="N59" s="419"/>
      <c r="O59" s="329">
        <v>6</v>
      </c>
      <c r="P59" s="419"/>
      <c r="Q59" s="419"/>
    </row>
    <row r="60" spans="1:249" s="17" customFormat="1" ht="15">
      <c r="A60" s="106"/>
      <c r="B60" s="397"/>
      <c r="C60" s="329"/>
      <c r="D60" s="329"/>
      <c r="E60" s="329"/>
      <c r="F60" s="329"/>
      <c r="G60" s="329">
        <v>1</v>
      </c>
      <c r="H60" s="329">
        <v>10</v>
      </c>
      <c r="I60" s="329"/>
      <c r="J60" s="329"/>
      <c r="K60" s="329"/>
      <c r="L60" s="329"/>
      <c r="M60" s="419"/>
      <c r="N60" s="419"/>
      <c r="O60" s="329">
        <v>6</v>
      </c>
      <c r="P60" s="419"/>
      <c r="Q60" s="419"/>
    </row>
    <row r="61" spans="1:249" s="17" customFormat="1" thickBot="1">
      <c r="A61" s="352" t="s">
        <v>86</v>
      </c>
      <c r="B61" s="399"/>
      <c r="C61" s="295"/>
      <c r="D61" s="295"/>
      <c r="E61" s="295"/>
      <c r="F61" s="295"/>
      <c r="G61" s="295"/>
      <c r="H61" s="295"/>
      <c r="I61" s="295">
        <v>1</v>
      </c>
      <c r="J61" s="295">
        <v>10</v>
      </c>
      <c r="K61" s="295"/>
      <c r="L61" s="295"/>
      <c r="M61" s="420"/>
      <c r="N61" s="420"/>
      <c r="O61" s="295">
        <v>6</v>
      </c>
      <c r="P61" s="420"/>
      <c r="Q61" s="420"/>
    </row>
    <row r="62" spans="1:249" s="69" customFormat="1" ht="18" customHeight="1">
      <c r="A62" s="350" t="s">
        <v>257</v>
      </c>
      <c r="B62" s="118" t="s">
        <v>85</v>
      </c>
      <c r="C62" s="366">
        <v>1</v>
      </c>
      <c r="D62" s="366">
        <v>15</v>
      </c>
      <c r="E62" s="366"/>
      <c r="F62" s="366"/>
      <c r="G62" s="366"/>
      <c r="H62" s="366"/>
      <c r="I62" s="366"/>
      <c r="J62" s="366"/>
      <c r="K62" s="366"/>
      <c r="L62" s="366"/>
      <c r="M62" s="119">
        <f>SUM(D62+D63+D64+D65+D66+D67+D68+D73+F69+F70+F71+F72)</f>
        <v>168</v>
      </c>
      <c r="N62" s="119">
        <f>SUM(C62+C63+C64+C65+C66+C67+C68+C73+E69+E70+E71+E72)</f>
        <v>12</v>
      </c>
      <c r="O62" s="294">
        <v>1</v>
      </c>
      <c r="P62" s="119">
        <f>SUM(O62:O74)</f>
        <v>20</v>
      </c>
      <c r="Q62" s="509" t="s">
        <v>32</v>
      </c>
    </row>
    <row r="63" spans="1:249" s="70" customFormat="1" ht="15">
      <c r="A63" s="351"/>
      <c r="B63" s="120"/>
      <c r="C63" s="101">
        <v>1</v>
      </c>
      <c r="D63" s="101">
        <v>15</v>
      </c>
      <c r="E63" s="101"/>
      <c r="F63" s="101"/>
      <c r="G63" s="101"/>
      <c r="H63" s="101"/>
      <c r="I63" s="101"/>
      <c r="J63" s="101"/>
      <c r="K63" s="101"/>
      <c r="L63" s="101"/>
      <c r="M63" s="121"/>
      <c r="N63" s="121"/>
      <c r="O63" s="291">
        <v>1</v>
      </c>
      <c r="P63" s="121"/>
      <c r="Q63" s="510"/>
    </row>
    <row r="64" spans="1:249" s="70" customFormat="1" ht="15">
      <c r="A64" s="351"/>
      <c r="B64" s="120"/>
      <c r="C64" s="102">
        <v>1</v>
      </c>
      <c r="D64" s="102">
        <v>15</v>
      </c>
      <c r="E64" s="102"/>
      <c r="F64" s="102"/>
      <c r="G64" s="102"/>
      <c r="H64" s="102"/>
      <c r="I64" s="102"/>
      <c r="J64" s="102"/>
      <c r="K64" s="102"/>
      <c r="L64" s="102"/>
      <c r="M64" s="121"/>
      <c r="N64" s="121"/>
      <c r="O64" s="329">
        <v>1</v>
      </c>
      <c r="P64" s="121"/>
      <c r="Q64" s="510"/>
    </row>
    <row r="65" spans="1:249" s="70" customFormat="1" ht="15">
      <c r="A65" s="351"/>
      <c r="B65" s="120"/>
      <c r="C65" s="101">
        <v>1</v>
      </c>
      <c r="D65" s="101">
        <v>15</v>
      </c>
      <c r="E65" s="101"/>
      <c r="F65" s="101"/>
      <c r="G65" s="101"/>
      <c r="H65" s="101"/>
      <c r="I65" s="101"/>
      <c r="J65" s="101"/>
      <c r="K65" s="101"/>
      <c r="L65" s="101"/>
      <c r="M65" s="121"/>
      <c r="N65" s="121"/>
      <c r="O65" s="291">
        <v>1</v>
      </c>
      <c r="P65" s="121"/>
      <c r="Q65" s="510"/>
    </row>
    <row r="66" spans="1:249" s="70" customFormat="1" ht="15">
      <c r="A66" s="351"/>
      <c r="B66" s="120"/>
      <c r="C66" s="101">
        <v>1</v>
      </c>
      <c r="D66" s="101">
        <v>15</v>
      </c>
      <c r="E66" s="101"/>
      <c r="F66" s="101"/>
      <c r="G66" s="101"/>
      <c r="H66" s="101"/>
      <c r="I66" s="101"/>
      <c r="J66" s="101"/>
      <c r="K66" s="101"/>
      <c r="L66" s="101"/>
      <c r="M66" s="280"/>
      <c r="N66" s="280"/>
      <c r="O66" s="291">
        <v>1</v>
      </c>
      <c r="P66" s="121"/>
      <c r="Q66" s="510"/>
    </row>
    <row r="67" spans="1:249" s="70" customFormat="1" ht="15">
      <c r="A67" s="351"/>
      <c r="B67" s="120"/>
      <c r="C67" s="101">
        <v>1</v>
      </c>
      <c r="D67" s="101">
        <v>15</v>
      </c>
      <c r="E67" s="101"/>
      <c r="F67" s="101"/>
      <c r="G67" s="101"/>
      <c r="H67" s="101"/>
      <c r="I67" s="101"/>
      <c r="J67" s="101"/>
      <c r="K67" s="101"/>
      <c r="L67" s="101"/>
      <c r="M67" s="121"/>
      <c r="N67" s="121"/>
      <c r="O67" s="291">
        <v>1</v>
      </c>
      <c r="P67" s="121"/>
      <c r="Q67" s="510"/>
    </row>
    <row r="68" spans="1:249" s="70" customFormat="1" ht="15">
      <c r="A68" s="351"/>
      <c r="B68" s="120"/>
      <c r="C68" s="101">
        <v>1</v>
      </c>
      <c r="D68" s="101">
        <v>15</v>
      </c>
      <c r="E68" s="101"/>
      <c r="F68" s="101"/>
      <c r="G68" s="101"/>
      <c r="H68" s="101"/>
      <c r="I68" s="101"/>
      <c r="J68" s="101"/>
      <c r="K68" s="101"/>
      <c r="L68" s="101"/>
      <c r="M68" s="121"/>
      <c r="N68" s="121"/>
      <c r="O68" s="291">
        <v>1</v>
      </c>
      <c r="P68" s="121"/>
      <c r="Q68" s="510"/>
    </row>
    <row r="69" spans="1:249" s="70" customFormat="1" ht="15">
      <c r="A69" s="351"/>
      <c r="B69" s="120"/>
      <c r="C69" s="101"/>
      <c r="D69" s="101"/>
      <c r="E69" s="101">
        <v>1</v>
      </c>
      <c r="F69" s="101">
        <v>12</v>
      </c>
      <c r="G69" s="101"/>
      <c r="H69" s="101"/>
      <c r="I69" s="101"/>
      <c r="J69" s="101"/>
      <c r="K69" s="101"/>
      <c r="L69" s="101"/>
      <c r="M69" s="121"/>
      <c r="N69" s="121"/>
      <c r="O69" s="291">
        <v>1</v>
      </c>
      <c r="P69" s="121"/>
      <c r="Q69" s="510"/>
    </row>
    <row r="70" spans="1:249" s="70" customFormat="1" ht="15">
      <c r="A70" s="351"/>
      <c r="B70" s="120"/>
      <c r="C70" s="101"/>
      <c r="D70" s="101"/>
      <c r="E70" s="101">
        <v>1</v>
      </c>
      <c r="F70" s="101">
        <v>12</v>
      </c>
      <c r="G70" s="101"/>
      <c r="H70" s="101"/>
      <c r="I70" s="101"/>
      <c r="J70" s="101"/>
      <c r="K70" s="101"/>
      <c r="L70" s="101"/>
      <c r="M70" s="121"/>
      <c r="N70" s="121"/>
      <c r="O70" s="291">
        <v>1</v>
      </c>
      <c r="P70" s="121"/>
      <c r="Q70" s="510"/>
    </row>
    <row r="71" spans="1:249" s="70" customFormat="1" ht="15">
      <c r="A71" s="122"/>
      <c r="B71" s="120"/>
      <c r="C71" s="101"/>
      <c r="D71" s="101"/>
      <c r="E71" s="101">
        <v>1</v>
      </c>
      <c r="F71" s="101">
        <v>12</v>
      </c>
      <c r="G71" s="101"/>
      <c r="H71" s="101"/>
      <c r="I71" s="101"/>
      <c r="J71" s="101"/>
      <c r="K71" s="101"/>
      <c r="L71" s="101"/>
      <c r="M71" s="121"/>
      <c r="N71" s="121"/>
      <c r="O71" s="291">
        <v>1</v>
      </c>
      <c r="P71" s="121"/>
      <c r="Q71" s="510"/>
    </row>
    <row r="72" spans="1:249" s="70" customFormat="1" ht="14.25" customHeight="1">
      <c r="A72" s="282" t="s">
        <v>256</v>
      </c>
      <c r="B72" s="120"/>
      <c r="C72" s="101"/>
      <c r="D72" s="101"/>
      <c r="E72" s="101">
        <v>1</v>
      </c>
      <c r="F72" s="101">
        <v>12</v>
      </c>
      <c r="G72" s="101"/>
      <c r="H72" s="101"/>
      <c r="I72" s="101"/>
      <c r="J72" s="101"/>
      <c r="K72" s="101"/>
      <c r="L72" s="101"/>
      <c r="M72" s="121"/>
      <c r="N72" s="121"/>
      <c r="O72" s="291">
        <v>4</v>
      </c>
      <c r="P72" s="121"/>
      <c r="Q72" s="510"/>
    </row>
    <row r="73" spans="1:249" s="70" customFormat="1" ht="15">
      <c r="A73" s="283"/>
      <c r="B73" s="120"/>
      <c r="C73" s="101">
        <v>1</v>
      </c>
      <c r="D73" s="101">
        <v>15</v>
      </c>
      <c r="E73" s="101"/>
      <c r="F73" s="101"/>
      <c r="G73" s="101"/>
      <c r="H73" s="101"/>
      <c r="I73" s="101"/>
      <c r="J73" s="101"/>
      <c r="K73" s="101"/>
      <c r="L73" s="101"/>
      <c r="M73" s="121"/>
      <c r="N73" s="121"/>
      <c r="O73" s="291">
        <v>4</v>
      </c>
      <c r="P73" s="121"/>
      <c r="Q73" s="510"/>
    </row>
    <row r="74" spans="1:249" s="70" customFormat="1" ht="30.75" thickBot="1">
      <c r="A74" s="105" t="s">
        <v>255</v>
      </c>
      <c r="B74" s="123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124"/>
      <c r="N74" s="124"/>
      <c r="O74" s="281">
        <v>2</v>
      </c>
      <c r="P74" s="124"/>
      <c r="Q74" s="511"/>
    </row>
    <row r="75" spans="1:249" s="12" customFormat="1" ht="30.75" thickBot="1">
      <c r="A75" s="11" t="s">
        <v>270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376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</row>
    <row r="76" spans="1:249" ht="45">
      <c r="A76" s="289" t="s">
        <v>310</v>
      </c>
      <c r="B76" s="125" t="s">
        <v>85</v>
      </c>
      <c r="C76" s="125"/>
      <c r="D76" s="125"/>
      <c r="E76" s="125">
        <v>1</v>
      </c>
      <c r="F76" s="125">
        <v>10</v>
      </c>
      <c r="G76" s="125"/>
      <c r="H76" s="125"/>
      <c r="I76" s="125"/>
      <c r="J76" s="125"/>
      <c r="K76" s="125"/>
      <c r="L76" s="126"/>
      <c r="M76" s="288">
        <f>SUM(D77+D78+D79+D80+D81+D82+D83+D84+D85+F76)</f>
        <v>145</v>
      </c>
      <c r="N76" s="127">
        <f>SUM(C77+C78+C79+C80+C81+C82+C83+C84+C85+E76)</f>
        <v>10</v>
      </c>
      <c r="O76" s="128">
        <v>6</v>
      </c>
      <c r="P76" s="286">
        <f>SUM(O76:O85)</f>
        <v>15</v>
      </c>
      <c r="Q76" s="127" t="s">
        <v>269</v>
      </c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</row>
    <row r="77" spans="1:249" ht="18" customHeight="1">
      <c r="A77" s="437" t="s">
        <v>312</v>
      </c>
      <c r="B77" s="602" t="s">
        <v>85</v>
      </c>
      <c r="C77" s="129">
        <v>1</v>
      </c>
      <c r="D77" s="129">
        <v>15</v>
      </c>
      <c r="E77" s="129"/>
      <c r="F77" s="129"/>
      <c r="G77" s="129"/>
      <c r="H77" s="129"/>
      <c r="I77" s="129"/>
      <c r="J77" s="129"/>
      <c r="K77" s="129"/>
      <c r="L77" s="130"/>
      <c r="M77" s="288"/>
      <c r="N77" s="127"/>
      <c r="O77" s="131">
        <v>1</v>
      </c>
      <c r="P77" s="288"/>
      <c r="Q77" s="127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</row>
    <row r="78" spans="1:249" ht="15" customHeight="1">
      <c r="A78" s="438"/>
      <c r="B78" s="402"/>
      <c r="C78" s="129">
        <v>1</v>
      </c>
      <c r="D78" s="129">
        <v>15</v>
      </c>
      <c r="E78" s="129"/>
      <c r="F78" s="129"/>
      <c r="G78" s="129"/>
      <c r="H78" s="129"/>
      <c r="I78" s="129"/>
      <c r="J78" s="129"/>
      <c r="K78" s="129"/>
      <c r="L78" s="130"/>
      <c r="M78" s="288"/>
      <c r="N78" s="127"/>
      <c r="O78" s="131">
        <v>1</v>
      </c>
      <c r="P78" s="288"/>
      <c r="Q78" s="127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</row>
    <row r="79" spans="1:249" ht="15">
      <c r="A79" s="438"/>
      <c r="B79" s="402"/>
      <c r="C79" s="129">
        <v>1</v>
      </c>
      <c r="D79" s="129">
        <v>15</v>
      </c>
      <c r="E79" s="129"/>
      <c r="F79" s="129"/>
      <c r="G79" s="129"/>
      <c r="H79" s="129"/>
      <c r="I79" s="129"/>
      <c r="J79" s="129"/>
      <c r="K79" s="129"/>
      <c r="L79" s="130"/>
      <c r="M79" s="288"/>
      <c r="N79" s="127"/>
      <c r="O79" s="131">
        <v>1</v>
      </c>
      <c r="P79" s="288"/>
      <c r="Q79" s="127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</row>
    <row r="80" spans="1:249" ht="15">
      <c r="A80" s="438"/>
      <c r="B80" s="402"/>
      <c r="C80" s="129">
        <v>1</v>
      </c>
      <c r="D80" s="129">
        <v>15</v>
      </c>
      <c r="E80" s="129"/>
      <c r="F80" s="129"/>
      <c r="G80" s="129"/>
      <c r="H80" s="129"/>
      <c r="I80" s="129"/>
      <c r="J80" s="129"/>
      <c r="K80" s="129"/>
      <c r="L80" s="130"/>
      <c r="M80" s="288"/>
      <c r="N80" s="127"/>
      <c r="O80" s="131">
        <v>1</v>
      </c>
      <c r="P80" s="288"/>
      <c r="Q80" s="127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</row>
    <row r="81" spans="1:249" ht="15">
      <c r="A81" s="438"/>
      <c r="B81" s="402"/>
      <c r="C81" s="129">
        <v>1</v>
      </c>
      <c r="D81" s="129">
        <v>15</v>
      </c>
      <c r="E81" s="129"/>
      <c r="F81" s="129"/>
      <c r="G81" s="129"/>
      <c r="H81" s="129"/>
      <c r="I81" s="129"/>
      <c r="J81" s="129"/>
      <c r="K81" s="129"/>
      <c r="L81" s="130"/>
      <c r="M81" s="288"/>
      <c r="N81" s="127"/>
      <c r="O81" s="131">
        <v>1</v>
      </c>
      <c r="P81" s="288"/>
      <c r="Q81" s="127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</row>
    <row r="82" spans="1:249" ht="15">
      <c r="A82" s="438"/>
      <c r="B82" s="402"/>
      <c r="C82" s="129">
        <v>1</v>
      </c>
      <c r="D82" s="129">
        <v>15</v>
      </c>
      <c r="E82" s="129"/>
      <c r="F82" s="129"/>
      <c r="G82" s="129"/>
      <c r="H82" s="129"/>
      <c r="I82" s="129"/>
      <c r="J82" s="129"/>
      <c r="K82" s="129"/>
      <c r="L82" s="130"/>
      <c r="M82" s="288"/>
      <c r="N82" s="127"/>
      <c r="O82" s="131">
        <v>1</v>
      </c>
      <c r="P82" s="288"/>
      <c r="Q82" s="127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</row>
    <row r="83" spans="1:249" ht="15">
      <c r="A83" s="438"/>
      <c r="B83" s="402"/>
      <c r="C83" s="129">
        <v>1</v>
      </c>
      <c r="D83" s="129">
        <v>15</v>
      </c>
      <c r="E83" s="129"/>
      <c r="F83" s="129"/>
      <c r="G83" s="129"/>
      <c r="H83" s="129"/>
      <c r="I83" s="129"/>
      <c r="J83" s="129"/>
      <c r="K83" s="129"/>
      <c r="L83" s="130"/>
      <c r="M83" s="288"/>
      <c r="N83" s="127"/>
      <c r="O83" s="131">
        <v>1</v>
      </c>
      <c r="P83" s="288"/>
      <c r="Q83" s="127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</row>
    <row r="84" spans="1:249" ht="15">
      <c r="A84" s="438"/>
      <c r="B84" s="402"/>
      <c r="C84" s="129">
        <v>1</v>
      </c>
      <c r="D84" s="129">
        <v>15</v>
      </c>
      <c r="E84" s="129"/>
      <c r="F84" s="129"/>
      <c r="G84" s="129"/>
      <c r="H84" s="129"/>
      <c r="I84" s="129"/>
      <c r="J84" s="129"/>
      <c r="K84" s="129"/>
      <c r="L84" s="130"/>
      <c r="M84" s="288"/>
      <c r="N84" s="127"/>
      <c r="O84" s="131">
        <v>1</v>
      </c>
      <c r="P84" s="288"/>
      <c r="Q84" s="127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</row>
    <row r="85" spans="1:249" ht="21.75" customHeight="1" thickBot="1">
      <c r="A85" s="439"/>
      <c r="B85" s="458"/>
      <c r="C85" s="129">
        <v>1</v>
      </c>
      <c r="D85" s="129">
        <v>15</v>
      </c>
      <c r="E85" s="129"/>
      <c r="F85" s="129"/>
      <c r="G85" s="129"/>
      <c r="H85" s="129"/>
      <c r="I85" s="129"/>
      <c r="J85" s="129"/>
      <c r="K85" s="129"/>
      <c r="L85" s="130"/>
      <c r="M85" s="288"/>
      <c r="N85" s="127"/>
      <c r="O85" s="131">
        <v>1</v>
      </c>
      <c r="P85" s="288"/>
      <c r="Q85" s="127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</row>
    <row r="86" spans="1:249" ht="15" customHeight="1">
      <c r="A86" s="555" t="s">
        <v>281</v>
      </c>
      <c r="B86" s="558" t="s">
        <v>85</v>
      </c>
      <c r="C86" s="356"/>
      <c r="D86" s="356"/>
      <c r="E86" s="132">
        <v>1</v>
      </c>
      <c r="F86" s="132">
        <v>12</v>
      </c>
      <c r="G86" s="132"/>
      <c r="H86" s="132"/>
      <c r="I86" s="132"/>
      <c r="J86" s="132"/>
      <c r="K86" s="132"/>
      <c r="L86" s="132"/>
      <c r="M86" s="498">
        <v>24</v>
      </c>
      <c r="N86" s="498">
        <v>2</v>
      </c>
      <c r="O86" s="133">
        <v>6</v>
      </c>
      <c r="P86" s="545">
        <v>12</v>
      </c>
      <c r="Q86" s="638" t="s">
        <v>280</v>
      </c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</row>
    <row r="87" spans="1:249" ht="15">
      <c r="A87" s="556"/>
      <c r="B87" s="559"/>
      <c r="C87" s="357"/>
      <c r="D87" s="357"/>
      <c r="E87" s="134">
        <v>1</v>
      </c>
      <c r="F87" s="134">
        <v>12</v>
      </c>
      <c r="G87" s="134"/>
      <c r="H87" s="134"/>
      <c r="I87" s="134"/>
      <c r="J87" s="134"/>
      <c r="K87" s="134"/>
      <c r="L87" s="134"/>
      <c r="M87" s="499"/>
      <c r="N87" s="499"/>
      <c r="O87" s="135">
        <v>6</v>
      </c>
      <c r="P87" s="546"/>
      <c r="Q87" s="639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</row>
    <row r="88" spans="1:249" s="78" customFormat="1" ht="15" customHeight="1" thickBot="1">
      <c r="A88" s="53" t="s">
        <v>141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377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</row>
    <row r="89" spans="1:249" s="70" customFormat="1" ht="17.25" customHeight="1">
      <c r="A89" s="136" t="s">
        <v>220</v>
      </c>
      <c r="B89" s="520" t="s">
        <v>85</v>
      </c>
      <c r="C89" s="319">
        <v>1</v>
      </c>
      <c r="D89" s="319">
        <v>15</v>
      </c>
      <c r="E89" s="319"/>
      <c r="F89" s="319"/>
      <c r="G89" s="319"/>
      <c r="H89" s="319"/>
      <c r="I89" s="319"/>
      <c r="J89" s="319"/>
      <c r="K89" s="319"/>
      <c r="L89" s="319"/>
      <c r="M89" s="517">
        <f>SUM(D89+D90+D91+D96+D97+D98+F92+F93+F94+F95+F99)</f>
        <v>97</v>
      </c>
      <c r="N89" s="517">
        <f>SUM(C89+C90+C91+E92+E93+E94+E95)</f>
        <v>7</v>
      </c>
      <c r="O89" s="319">
        <v>4</v>
      </c>
      <c r="P89" s="517">
        <f>SUM(O89:O100)</f>
        <v>22</v>
      </c>
      <c r="Q89" s="517" t="s">
        <v>284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</row>
    <row r="90" spans="1:249" s="17" customFormat="1" ht="15">
      <c r="A90" s="137" t="s">
        <v>214</v>
      </c>
      <c r="B90" s="521"/>
      <c r="C90" s="320">
        <v>1</v>
      </c>
      <c r="D90" s="320">
        <v>15</v>
      </c>
      <c r="E90" s="320"/>
      <c r="F90" s="320"/>
      <c r="G90" s="320"/>
      <c r="H90" s="320"/>
      <c r="I90" s="320"/>
      <c r="J90" s="320"/>
      <c r="K90" s="320"/>
      <c r="L90" s="320"/>
      <c r="M90" s="518"/>
      <c r="N90" s="518"/>
      <c r="O90" s="320">
        <v>2</v>
      </c>
      <c r="P90" s="518"/>
      <c r="Q90" s="518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</row>
    <row r="91" spans="1:249" s="17" customFormat="1" ht="15">
      <c r="A91" s="138"/>
      <c r="B91" s="521"/>
      <c r="C91" s="139">
        <v>1</v>
      </c>
      <c r="D91" s="139">
        <v>15</v>
      </c>
      <c r="E91" s="139"/>
      <c r="F91" s="139"/>
      <c r="G91" s="139"/>
      <c r="H91" s="139"/>
      <c r="I91" s="139"/>
      <c r="J91" s="139"/>
      <c r="K91" s="139"/>
      <c r="L91" s="139"/>
      <c r="M91" s="518"/>
      <c r="N91" s="518"/>
      <c r="O91" s="139">
        <v>2</v>
      </c>
      <c r="P91" s="518"/>
      <c r="Q91" s="518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</row>
    <row r="92" spans="1:249" s="17" customFormat="1" ht="17.25" customHeight="1">
      <c r="A92" s="138"/>
      <c r="B92" s="521"/>
      <c r="C92" s="139"/>
      <c r="D92" s="139"/>
      <c r="E92" s="139">
        <v>1</v>
      </c>
      <c r="F92" s="139">
        <v>12</v>
      </c>
      <c r="G92" s="139"/>
      <c r="H92" s="139"/>
      <c r="I92" s="139"/>
      <c r="J92" s="139"/>
      <c r="K92" s="139"/>
      <c r="L92" s="139"/>
      <c r="M92" s="518"/>
      <c r="N92" s="518"/>
      <c r="O92" s="139">
        <v>1</v>
      </c>
      <c r="P92" s="518"/>
      <c r="Q92" s="518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</row>
    <row r="93" spans="1:249" s="17" customFormat="1" ht="15">
      <c r="A93" s="138"/>
      <c r="B93" s="521"/>
      <c r="C93" s="139"/>
      <c r="D93" s="139"/>
      <c r="E93" s="139">
        <v>1</v>
      </c>
      <c r="F93" s="139">
        <v>12</v>
      </c>
      <c r="G93" s="139"/>
      <c r="H93" s="139"/>
      <c r="I93" s="139"/>
      <c r="J93" s="139"/>
      <c r="K93" s="139"/>
      <c r="L93" s="139"/>
      <c r="M93" s="518"/>
      <c r="N93" s="518"/>
      <c r="O93" s="139">
        <v>1</v>
      </c>
      <c r="P93" s="518"/>
      <c r="Q93" s="518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</row>
    <row r="94" spans="1:249" s="17" customFormat="1" ht="15">
      <c r="A94" s="138"/>
      <c r="B94" s="521"/>
      <c r="C94" s="139"/>
      <c r="D94" s="139"/>
      <c r="E94" s="139">
        <v>1</v>
      </c>
      <c r="F94" s="139">
        <v>12</v>
      </c>
      <c r="G94" s="139"/>
      <c r="H94" s="139"/>
      <c r="I94" s="139"/>
      <c r="J94" s="139"/>
      <c r="K94" s="139"/>
      <c r="L94" s="139"/>
      <c r="M94" s="518"/>
      <c r="N94" s="518"/>
      <c r="O94" s="139">
        <v>1</v>
      </c>
      <c r="P94" s="518"/>
      <c r="Q94" s="518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</row>
    <row r="95" spans="1:249" s="17" customFormat="1" ht="15">
      <c r="A95" s="138"/>
      <c r="B95" s="521"/>
      <c r="C95" s="139"/>
      <c r="D95" s="139"/>
      <c r="E95" s="139">
        <v>1</v>
      </c>
      <c r="F95" s="139">
        <v>12</v>
      </c>
      <c r="G95" s="139"/>
      <c r="H95" s="139"/>
      <c r="I95" s="139"/>
      <c r="J95" s="139"/>
      <c r="K95" s="139"/>
      <c r="L95" s="139"/>
      <c r="M95" s="518"/>
      <c r="N95" s="518"/>
      <c r="O95" s="139">
        <v>1</v>
      </c>
      <c r="P95" s="518"/>
      <c r="Q95" s="518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</row>
    <row r="96" spans="1:249" s="12" customFormat="1" ht="15">
      <c r="A96" s="515" t="s">
        <v>216</v>
      </c>
      <c r="B96" s="521"/>
      <c r="C96" s="321"/>
      <c r="D96" s="321">
        <v>1</v>
      </c>
      <c r="E96" s="321"/>
      <c r="F96" s="321"/>
      <c r="G96" s="321"/>
      <c r="H96" s="321"/>
      <c r="I96" s="321"/>
      <c r="J96" s="321"/>
      <c r="K96" s="321"/>
      <c r="L96" s="321"/>
      <c r="M96" s="518"/>
      <c r="N96" s="518"/>
      <c r="O96" s="321">
        <v>2</v>
      </c>
      <c r="P96" s="518"/>
      <c r="Q96" s="518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</row>
    <row r="97" spans="1:249" s="12" customFormat="1" ht="15">
      <c r="A97" s="516"/>
      <c r="B97" s="521"/>
      <c r="C97" s="321"/>
      <c r="D97" s="321">
        <v>1</v>
      </c>
      <c r="E97" s="321"/>
      <c r="F97" s="321"/>
      <c r="G97" s="321"/>
      <c r="H97" s="321"/>
      <c r="I97" s="321"/>
      <c r="J97" s="321"/>
      <c r="K97" s="321"/>
      <c r="L97" s="321"/>
      <c r="M97" s="518"/>
      <c r="N97" s="518"/>
      <c r="O97" s="321">
        <v>2</v>
      </c>
      <c r="P97" s="518"/>
      <c r="Q97" s="518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</row>
    <row r="98" spans="1:249" s="12" customFormat="1" ht="15">
      <c r="A98" s="516"/>
      <c r="B98" s="521"/>
      <c r="C98" s="321"/>
      <c r="D98" s="321">
        <v>1</v>
      </c>
      <c r="E98" s="321"/>
      <c r="F98" s="321"/>
      <c r="G98" s="321"/>
      <c r="H98" s="321"/>
      <c r="I98" s="321"/>
      <c r="J98" s="321"/>
      <c r="K98" s="321"/>
      <c r="L98" s="321"/>
      <c r="M98" s="518"/>
      <c r="N98" s="518"/>
      <c r="O98" s="321">
        <v>2</v>
      </c>
      <c r="P98" s="518"/>
      <c r="Q98" s="518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</row>
    <row r="99" spans="1:249" s="12" customFormat="1" ht="15">
      <c r="A99" s="516"/>
      <c r="B99" s="521"/>
      <c r="C99" s="321"/>
      <c r="D99" s="321"/>
      <c r="E99" s="321"/>
      <c r="F99" s="321">
        <v>1</v>
      </c>
      <c r="G99" s="321"/>
      <c r="H99" s="321"/>
      <c r="I99" s="321"/>
      <c r="J99" s="321"/>
      <c r="K99" s="321"/>
      <c r="L99" s="321"/>
      <c r="M99" s="518"/>
      <c r="N99" s="518"/>
      <c r="O99" s="321">
        <v>2</v>
      </c>
      <c r="P99" s="518"/>
      <c r="Q99" s="518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</row>
    <row r="100" spans="1:249" s="12" customFormat="1" thickBot="1">
      <c r="A100" s="140" t="s">
        <v>86</v>
      </c>
      <c r="B100" s="522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519"/>
      <c r="N100" s="519"/>
      <c r="O100" s="141">
        <v>2</v>
      </c>
      <c r="P100" s="519"/>
      <c r="Q100" s="519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</row>
    <row r="101" spans="1:249" s="12" customFormat="1" ht="15" customHeight="1">
      <c r="A101" s="142" t="s">
        <v>219</v>
      </c>
      <c r="B101" s="520" t="s">
        <v>85</v>
      </c>
      <c r="C101" s="319"/>
      <c r="D101" s="319"/>
      <c r="E101" s="319">
        <v>1</v>
      </c>
      <c r="F101" s="319">
        <v>12</v>
      </c>
      <c r="G101" s="319"/>
      <c r="H101" s="319"/>
      <c r="I101" s="319"/>
      <c r="J101" s="319"/>
      <c r="K101" s="319"/>
      <c r="L101" s="319"/>
      <c r="M101" s="495">
        <f>SUM(D102+D103+D104+D105+D106+F101+F107+F109+F110+H111+J112)</f>
        <v>89</v>
      </c>
      <c r="N101" s="495">
        <v>6</v>
      </c>
      <c r="O101" s="319">
        <v>6</v>
      </c>
      <c r="P101" s="495">
        <f>SUM(O101:O112)</f>
        <v>26</v>
      </c>
      <c r="Q101" s="517" t="s">
        <v>28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</row>
    <row r="102" spans="1:249" s="12" customFormat="1" ht="30">
      <c r="A102" s="143" t="s">
        <v>218</v>
      </c>
      <c r="B102" s="521"/>
      <c r="C102" s="320">
        <v>1</v>
      </c>
      <c r="D102" s="320">
        <v>12</v>
      </c>
      <c r="E102" s="320"/>
      <c r="F102" s="320"/>
      <c r="G102" s="320"/>
      <c r="H102" s="320"/>
      <c r="I102" s="320"/>
      <c r="J102" s="320"/>
      <c r="K102" s="320"/>
      <c r="L102" s="320"/>
      <c r="M102" s="496"/>
      <c r="N102" s="496"/>
      <c r="O102" s="320">
        <v>4</v>
      </c>
      <c r="P102" s="496"/>
      <c r="Q102" s="518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</row>
    <row r="103" spans="1:249" s="12" customFormat="1" ht="15">
      <c r="A103" s="515" t="s">
        <v>217</v>
      </c>
      <c r="B103" s="521"/>
      <c r="C103" s="320">
        <v>1</v>
      </c>
      <c r="D103" s="320">
        <v>15</v>
      </c>
      <c r="E103" s="320"/>
      <c r="F103" s="320"/>
      <c r="G103" s="320"/>
      <c r="H103" s="320"/>
      <c r="I103" s="320"/>
      <c r="J103" s="320"/>
      <c r="K103" s="320"/>
      <c r="L103" s="320"/>
      <c r="M103" s="496"/>
      <c r="N103" s="496"/>
      <c r="O103" s="320">
        <v>1</v>
      </c>
      <c r="P103" s="496"/>
      <c r="Q103" s="518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</row>
    <row r="104" spans="1:249" s="12" customFormat="1" ht="15">
      <c r="A104" s="516"/>
      <c r="B104" s="521"/>
      <c r="C104" s="320">
        <v>1</v>
      </c>
      <c r="D104" s="320">
        <v>15</v>
      </c>
      <c r="E104" s="320"/>
      <c r="F104" s="320"/>
      <c r="G104" s="320"/>
      <c r="H104" s="320"/>
      <c r="I104" s="320"/>
      <c r="J104" s="320"/>
      <c r="K104" s="320"/>
      <c r="L104" s="320"/>
      <c r="M104" s="496"/>
      <c r="N104" s="496"/>
      <c r="O104" s="320">
        <v>1</v>
      </c>
      <c r="P104" s="496"/>
      <c r="Q104" s="518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</row>
    <row r="105" spans="1:249" s="12" customFormat="1" ht="15">
      <c r="A105" s="516"/>
      <c r="B105" s="521"/>
      <c r="C105" s="320">
        <v>1</v>
      </c>
      <c r="D105" s="320">
        <v>15</v>
      </c>
      <c r="E105" s="320"/>
      <c r="F105" s="320"/>
      <c r="G105" s="320"/>
      <c r="H105" s="320"/>
      <c r="I105" s="320"/>
      <c r="J105" s="320"/>
      <c r="K105" s="320"/>
      <c r="L105" s="320"/>
      <c r="M105" s="496"/>
      <c r="N105" s="496"/>
      <c r="O105" s="320">
        <v>1</v>
      </c>
      <c r="P105" s="496"/>
      <c r="Q105" s="518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</row>
    <row r="106" spans="1:249" s="12" customFormat="1" ht="15">
      <c r="A106" s="516"/>
      <c r="B106" s="521"/>
      <c r="C106" s="320">
        <v>1</v>
      </c>
      <c r="D106" s="320">
        <v>15</v>
      </c>
      <c r="E106" s="320"/>
      <c r="F106" s="320"/>
      <c r="G106" s="320"/>
      <c r="H106" s="320"/>
      <c r="I106" s="320"/>
      <c r="J106" s="320"/>
      <c r="K106" s="320"/>
      <c r="L106" s="320"/>
      <c r="M106" s="496"/>
      <c r="N106" s="496"/>
      <c r="O106" s="320">
        <v>1</v>
      </c>
      <c r="P106" s="496"/>
      <c r="Q106" s="518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</row>
    <row r="107" spans="1:249" s="12" customFormat="1" ht="15">
      <c r="A107" s="144" t="s">
        <v>216</v>
      </c>
      <c r="B107" s="521"/>
      <c r="C107" s="320"/>
      <c r="D107" s="320"/>
      <c r="E107" s="320"/>
      <c r="F107" s="320">
        <v>1</v>
      </c>
      <c r="G107" s="320"/>
      <c r="H107" s="320"/>
      <c r="I107" s="320"/>
      <c r="J107" s="320"/>
      <c r="K107" s="320"/>
      <c r="L107" s="320"/>
      <c r="M107" s="496"/>
      <c r="N107" s="496"/>
      <c r="O107" s="320">
        <v>2</v>
      </c>
      <c r="P107" s="496"/>
      <c r="Q107" s="518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</row>
    <row r="108" spans="1:249" ht="30">
      <c r="A108" s="144" t="s">
        <v>135</v>
      </c>
      <c r="B108" s="521"/>
      <c r="C108" s="321"/>
      <c r="D108" s="321"/>
      <c r="E108" s="321"/>
      <c r="F108" s="321"/>
      <c r="G108" s="321"/>
      <c r="H108" s="321"/>
      <c r="I108" s="321"/>
      <c r="J108" s="321"/>
      <c r="K108" s="321"/>
      <c r="L108" s="321"/>
      <c r="M108" s="497"/>
      <c r="N108" s="497"/>
      <c r="O108" s="321">
        <v>2</v>
      </c>
      <c r="P108" s="497"/>
      <c r="Q108" s="518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</row>
    <row r="109" spans="1:249" s="17" customFormat="1" ht="15">
      <c r="A109" s="138" t="s">
        <v>69</v>
      </c>
      <c r="B109" s="521"/>
      <c r="C109" s="321"/>
      <c r="D109" s="321"/>
      <c r="E109" s="321"/>
      <c r="F109" s="321">
        <v>1</v>
      </c>
      <c r="G109" s="321"/>
      <c r="H109" s="321"/>
      <c r="I109" s="321"/>
      <c r="J109" s="321"/>
      <c r="K109" s="321"/>
      <c r="L109" s="321"/>
      <c r="M109" s="497"/>
      <c r="N109" s="497"/>
      <c r="O109" s="321">
        <v>2</v>
      </c>
      <c r="P109" s="497"/>
      <c r="Q109" s="518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</row>
    <row r="110" spans="1:249" s="17" customFormat="1" ht="15">
      <c r="A110" s="138"/>
      <c r="B110" s="521"/>
      <c r="C110" s="321"/>
      <c r="D110" s="321"/>
      <c r="E110" s="321"/>
      <c r="F110" s="321">
        <v>1</v>
      </c>
      <c r="G110" s="321"/>
      <c r="H110" s="321"/>
      <c r="I110" s="321"/>
      <c r="J110" s="321"/>
      <c r="K110" s="321"/>
      <c r="L110" s="321"/>
      <c r="M110" s="497"/>
      <c r="N110" s="497"/>
      <c r="O110" s="321">
        <v>2</v>
      </c>
      <c r="P110" s="497"/>
      <c r="Q110" s="518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</row>
    <row r="111" spans="1:249" s="17" customFormat="1" ht="15">
      <c r="A111" s="138"/>
      <c r="B111" s="521"/>
      <c r="C111" s="321"/>
      <c r="D111" s="321"/>
      <c r="E111" s="321"/>
      <c r="F111" s="321"/>
      <c r="G111" s="321"/>
      <c r="H111" s="321">
        <v>1</v>
      </c>
      <c r="I111" s="321"/>
      <c r="J111" s="321"/>
      <c r="K111" s="321"/>
      <c r="L111" s="321"/>
      <c r="M111" s="497"/>
      <c r="N111" s="497"/>
      <c r="O111" s="321">
        <v>2</v>
      </c>
      <c r="P111" s="497"/>
      <c r="Q111" s="518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</row>
    <row r="112" spans="1:249" s="17" customFormat="1" thickBot="1">
      <c r="A112" s="138"/>
      <c r="B112" s="521"/>
      <c r="C112" s="321"/>
      <c r="D112" s="321"/>
      <c r="E112" s="321"/>
      <c r="F112" s="321"/>
      <c r="G112" s="321"/>
      <c r="H112" s="321"/>
      <c r="I112" s="321"/>
      <c r="J112" s="321">
        <v>1</v>
      </c>
      <c r="K112" s="321"/>
      <c r="L112" s="321"/>
      <c r="M112" s="497"/>
      <c r="N112" s="497"/>
      <c r="O112" s="321">
        <v>2</v>
      </c>
      <c r="P112" s="497"/>
      <c r="Q112" s="518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</row>
    <row r="113" spans="1:232" s="17" customFormat="1" ht="15">
      <c r="A113" s="136" t="s">
        <v>215</v>
      </c>
      <c r="B113" s="520" t="s">
        <v>85</v>
      </c>
      <c r="C113" s="319"/>
      <c r="D113" s="319"/>
      <c r="E113" s="319">
        <v>1</v>
      </c>
      <c r="F113" s="319">
        <v>12</v>
      </c>
      <c r="G113" s="319"/>
      <c r="H113" s="319"/>
      <c r="I113" s="319"/>
      <c r="J113" s="319"/>
      <c r="K113" s="319"/>
      <c r="L113" s="319"/>
      <c r="M113" s="517">
        <f>SUM(F113+F115+F116+F119+H114+H117+H118)</f>
        <v>71</v>
      </c>
      <c r="N113" s="517">
        <f>SUM(E113+E115+E116+G114+G117+G118)</f>
        <v>6</v>
      </c>
      <c r="O113" s="319">
        <v>6</v>
      </c>
      <c r="P113" s="517">
        <f>SUM(O113:O119)</f>
        <v>20</v>
      </c>
      <c r="Q113" s="517" t="s">
        <v>30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</row>
    <row r="114" spans="1:232" s="17" customFormat="1" ht="15">
      <c r="A114" s="318"/>
      <c r="B114" s="521"/>
      <c r="C114" s="139"/>
      <c r="D114" s="139"/>
      <c r="E114" s="320"/>
      <c r="F114" s="320"/>
      <c r="G114" s="320">
        <v>1</v>
      </c>
      <c r="H114" s="320">
        <v>10</v>
      </c>
      <c r="I114" s="139"/>
      <c r="J114" s="139"/>
      <c r="K114" s="139"/>
      <c r="L114" s="139"/>
      <c r="M114" s="518"/>
      <c r="N114" s="518"/>
      <c r="O114" s="139">
        <v>6</v>
      </c>
      <c r="P114" s="518"/>
      <c r="Q114" s="518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</row>
    <row r="115" spans="1:232" s="17" customFormat="1" ht="15">
      <c r="A115" s="515" t="s">
        <v>214</v>
      </c>
      <c r="B115" s="521"/>
      <c r="C115" s="320"/>
      <c r="D115" s="320"/>
      <c r="E115" s="320">
        <v>1</v>
      </c>
      <c r="F115" s="320">
        <v>12</v>
      </c>
      <c r="G115" s="320"/>
      <c r="H115" s="320"/>
      <c r="I115" s="320"/>
      <c r="J115" s="320"/>
      <c r="K115" s="320"/>
      <c r="L115" s="320"/>
      <c r="M115" s="518"/>
      <c r="N115" s="518"/>
      <c r="O115" s="320">
        <v>1</v>
      </c>
      <c r="P115" s="518"/>
      <c r="Q115" s="518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</row>
    <row r="116" spans="1:232" s="70" customFormat="1" ht="15">
      <c r="A116" s="516"/>
      <c r="B116" s="521"/>
      <c r="C116" s="139"/>
      <c r="D116" s="139"/>
      <c r="E116" s="139">
        <v>1</v>
      </c>
      <c r="F116" s="139">
        <v>12</v>
      </c>
      <c r="G116" s="139"/>
      <c r="H116" s="139"/>
      <c r="I116" s="139"/>
      <c r="J116" s="139"/>
      <c r="K116" s="139"/>
      <c r="L116" s="139"/>
      <c r="M116" s="518"/>
      <c r="N116" s="518"/>
      <c r="O116" s="139">
        <v>1</v>
      </c>
      <c r="P116" s="518"/>
      <c r="Q116" s="518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</row>
    <row r="117" spans="1:232" s="70" customFormat="1" ht="15">
      <c r="A117" s="516"/>
      <c r="B117" s="521"/>
      <c r="C117" s="139"/>
      <c r="D117" s="139"/>
      <c r="E117" s="139"/>
      <c r="F117" s="139"/>
      <c r="G117" s="139">
        <v>1</v>
      </c>
      <c r="H117" s="139">
        <v>12</v>
      </c>
      <c r="I117" s="139"/>
      <c r="J117" s="139"/>
      <c r="K117" s="139"/>
      <c r="L117" s="139"/>
      <c r="M117" s="518"/>
      <c r="N117" s="518"/>
      <c r="O117" s="139">
        <v>2</v>
      </c>
      <c r="P117" s="518"/>
      <c r="Q117" s="518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</row>
    <row r="118" spans="1:232" s="70" customFormat="1" ht="15">
      <c r="A118" s="516"/>
      <c r="B118" s="521"/>
      <c r="C118" s="139"/>
      <c r="D118" s="139"/>
      <c r="E118" s="139"/>
      <c r="F118" s="139"/>
      <c r="G118" s="139">
        <v>1</v>
      </c>
      <c r="H118" s="139">
        <v>12</v>
      </c>
      <c r="I118" s="139"/>
      <c r="J118" s="139"/>
      <c r="K118" s="139"/>
      <c r="L118" s="139"/>
      <c r="M118" s="518"/>
      <c r="N118" s="518"/>
      <c r="O118" s="139">
        <v>2</v>
      </c>
      <c r="P118" s="518"/>
      <c r="Q118" s="518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</row>
    <row r="119" spans="1:232" s="17" customFormat="1" thickBot="1">
      <c r="A119" s="145" t="s">
        <v>213</v>
      </c>
      <c r="B119" s="522"/>
      <c r="C119" s="141"/>
      <c r="D119" s="141"/>
      <c r="E119" s="141"/>
      <c r="F119" s="141">
        <v>1</v>
      </c>
      <c r="G119" s="141"/>
      <c r="H119" s="141"/>
      <c r="I119" s="141"/>
      <c r="J119" s="141"/>
      <c r="K119" s="141"/>
      <c r="L119" s="141"/>
      <c r="M119" s="519"/>
      <c r="N119" s="519"/>
      <c r="O119" s="141">
        <v>2</v>
      </c>
      <c r="P119" s="519"/>
      <c r="Q119" s="519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</row>
    <row r="120" spans="1:232" s="12" customFormat="1" ht="45.75" thickBot="1">
      <c r="A120" s="53" t="s">
        <v>142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377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</row>
    <row r="121" spans="1:232" s="12" customFormat="1" ht="15">
      <c r="A121" s="431" t="s">
        <v>200</v>
      </c>
      <c r="B121" s="504" t="s">
        <v>85</v>
      </c>
      <c r="C121" s="146">
        <v>1</v>
      </c>
      <c r="D121" s="146">
        <v>7</v>
      </c>
      <c r="E121" s="146"/>
      <c r="F121" s="146"/>
      <c r="G121" s="146"/>
      <c r="H121" s="146"/>
      <c r="I121" s="146"/>
      <c r="J121" s="146"/>
      <c r="K121" s="146"/>
      <c r="L121" s="146"/>
      <c r="M121" s="509">
        <f>SUM(D121+D131+D133+F122+F129+F130+F132+H123+H128+H134+J124+J125+L126+L127+J135)</f>
        <v>110</v>
      </c>
      <c r="N121" s="436">
        <f>SUM(C121+C131+C133+E122+E132+G123+G134+I124+I125+I135+K126+K127)</f>
        <v>12</v>
      </c>
      <c r="O121" s="147">
        <v>2</v>
      </c>
      <c r="P121" s="436">
        <f>SUM(O121:O135)</f>
        <v>30</v>
      </c>
      <c r="Q121" s="436" t="s">
        <v>29</v>
      </c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</row>
    <row r="122" spans="1:232" s="12" customFormat="1" ht="15">
      <c r="A122" s="432"/>
      <c r="B122" s="505"/>
      <c r="C122" s="147"/>
      <c r="D122" s="147"/>
      <c r="E122" s="147">
        <v>1</v>
      </c>
      <c r="F122" s="147">
        <v>7</v>
      </c>
      <c r="G122" s="147"/>
      <c r="H122" s="147"/>
      <c r="I122" s="147"/>
      <c r="J122" s="147"/>
      <c r="K122" s="147"/>
      <c r="L122" s="147"/>
      <c r="M122" s="510"/>
      <c r="N122" s="416"/>
      <c r="O122" s="147">
        <v>2</v>
      </c>
      <c r="P122" s="416"/>
      <c r="Q122" s="416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</row>
    <row r="123" spans="1:232" s="12" customFormat="1" ht="15">
      <c r="A123" s="432"/>
      <c r="B123" s="505"/>
      <c r="C123" s="147"/>
      <c r="D123" s="147"/>
      <c r="E123" s="147"/>
      <c r="F123" s="147"/>
      <c r="G123" s="147">
        <v>1</v>
      </c>
      <c r="H123" s="147">
        <v>3</v>
      </c>
      <c r="I123" s="147"/>
      <c r="J123" s="147"/>
      <c r="K123" s="147"/>
      <c r="L123" s="147"/>
      <c r="M123" s="510"/>
      <c r="N123" s="416"/>
      <c r="O123" s="147">
        <v>2</v>
      </c>
      <c r="P123" s="416"/>
      <c r="Q123" s="416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8"/>
      <c r="CQ123" s="148"/>
      <c r="CR123" s="148"/>
      <c r="CS123" s="148"/>
      <c r="CT123" s="148"/>
      <c r="CU123" s="148"/>
      <c r="CV123" s="148"/>
      <c r="CW123" s="148"/>
      <c r="CX123" s="148"/>
      <c r="CY123" s="148"/>
      <c r="CZ123" s="148"/>
      <c r="DA123" s="148"/>
      <c r="DB123" s="148"/>
      <c r="DC123" s="148"/>
      <c r="DD123" s="148"/>
      <c r="DE123" s="148"/>
      <c r="DF123" s="148"/>
      <c r="DG123" s="148"/>
      <c r="DH123" s="148"/>
      <c r="DI123" s="148"/>
      <c r="DJ123" s="148"/>
      <c r="DK123" s="148"/>
      <c r="DL123" s="148"/>
      <c r="DM123" s="148"/>
      <c r="DN123" s="148"/>
      <c r="DO123" s="148"/>
      <c r="DP123" s="148"/>
      <c r="DQ123" s="148"/>
      <c r="DR123" s="148"/>
      <c r="DS123" s="148"/>
      <c r="DT123" s="148"/>
      <c r="DU123" s="148"/>
      <c r="DV123" s="148"/>
      <c r="DW123" s="148"/>
      <c r="DX123" s="148"/>
      <c r="DY123" s="148"/>
      <c r="DZ123" s="148"/>
      <c r="EA123" s="148"/>
      <c r="EB123" s="148"/>
      <c r="EC123" s="148"/>
      <c r="ED123" s="148"/>
      <c r="EE123" s="148"/>
      <c r="EF123" s="148"/>
      <c r="EG123" s="148"/>
      <c r="EH123" s="148"/>
      <c r="EI123" s="148"/>
      <c r="EJ123" s="148"/>
      <c r="EK123" s="148"/>
      <c r="EL123" s="148"/>
      <c r="EM123" s="148"/>
      <c r="EN123" s="148"/>
      <c r="EO123" s="148"/>
      <c r="EP123" s="148"/>
      <c r="EQ123" s="148"/>
      <c r="ER123" s="148"/>
      <c r="ES123" s="148"/>
      <c r="ET123" s="148"/>
      <c r="EU123" s="148"/>
      <c r="EV123" s="148"/>
      <c r="EW123" s="148"/>
      <c r="EX123" s="148"/>
      <c r="EY123" s="148"/>
      <c r="EZ123" s="148"/>
      <c r="FA123" s="148"/>
      <c r="FB123" s="148"/>
      <c r="FC123" s="148"/>
      <c r="FD123" s="148"/>
      <c r="FE123" s="148"/>
      <c r="FF123" s="148"/>
      <c r="FG123" s="148"/>
      <c r="FH123" s="148"/>
      <c r="FI123" s="148"/>
      <c r="FJ123" s="148"/>
      <c r="FK123" s="148"/>
      <c r="FL123" s="148"/>
      <c r="FM123" s="148"/>
      <c r="FN123" s="148"/>
      <c r="FO123" s="148"/>
      <c r="FP123" s="148"/>
      <c r="FQ123" s="148"/>
      <c r="FR123" s="148"/>
      <c r="FS123" s="148"/>
      <c r="FT123" s="148"/>
      <c r="FU123" s="148"/>
      <c r="FV123" s="148"/>
      <c r="FW123" s="148"/>
      <c r="FX123" s="148"/>
      <c r="FY123" s="148"/>
      <c r="FZ123" s="148"/>
      <c r="GA123" s="148"/>
      <c r="GB123" s="148"/>
      <c r="GC123" s="148"/>
      <c r="GD123" s="148"/>
      <c r="GE123" s="148"/>
      <c r="GF123" s="148"/>
      <c r="GG123" s="148"/>
      <c r="GH123" s="148"/>
      <c r="GI123" s="148"/>
      <c r="GJ123" s="148"/>
      <c r="GK123" s="148"/>
      <c r="GL123" s="148"/>
      <c r="GM123" s="148"/>
      <c r="GN123" s="148"/>
      <c r="GO123" s="148"/>
      <c r="GP123" s="148"/>
      <c r="GQ123" s="148"/>
      <c r="GR123" s="148"/>
      <c r="GS123" s="148"/>
      <c r="GT123" s="148"/>
      <c r="GU123" s="148"/>
      <c r="GV123" s="148"/>
      <c r="GW123" s="148"/>
      <c r="GX123" s="148"/>
      <c r="GY123" s="148"/>
      <c r="GZ123" s="148"/>
      <c r="HA123" s="148"/>
      <c r="HB123" s="148"/>
      <c r="HC123" s="148"/>
      <c r="HD123" s="148"/>
      <c r="HE123" s="148"/>
      <c r="HF123" s="148"/>
      <c r="HG123" s="148"/>
      <c r="HH123" s="148"/>
      <c r="HI123" s="148"/>
      <c r="HJ123" s="148"/>
      <c r="HK123" s="148"/>
      <c r="HL123" s="148"/>
      <c r="HM123" s="148"/>
      <c r="HN123" s="148"/>
      <c r="HO123" s="148"/>
      <c r="HP123" s="148"/>
      <c r="HQ123" s="148"/>
      <c r="HR123" s="148"/>
      <c r="HS123" s="148"/>
      <c r="HT123" s="148"/>
      <c r="HU123" s="148"/>
      <c r="HV123" s="148"/>
      <c r="HW123" s="148"/>
      <c r="HX123" s="148"/>
    </row>
    <row r="124" spans="1:232" s="12" customFormat="1" ht="15">
      <c r="A124" s="432"/>
      <c r="B124" s="505"/>
      <c r="C124" s="147"/>
      <c r="D124" s="147"/>
      <c r="E124" s="147"/>
      <c r="F124" s="147"/>
      <c r="G124" s="147"/>
      <c r="H124" s="147"/>
      <c r="I124" s="147">
        <v>1</v>
      </c>
      <c r="J124" s="147">
        <v>4</v>
      </c>
      <c r="K124" s="147"/>
      <c r="L124" s="147"/>
      <c r="M124" s="510"/>
      <c r="N124" s="416"/>
      <c r="O124" s="147">
        <v>1</v>
      </c>
      <c r="P124" s="416"/>
      <c r="Q124" s="416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70"/>
      <c r="FX124" s="70"/>
      <c r="FY124" s="70"/>
      <c r="FZ124" s="70"/>
      <c r="GA124" s="70"/>
      <c r="GB124" s="70"/>
      <c r="GC124" s="70"/>
      <c r="GD124" s="70"/>
      <c r="GE124" s="70"/>
      <c r="GF124" s="70"/>
      <c r="GG124" s="70"/>
      <c r="GH124" s="70"/>
      <c r="GI124" s="70"/>
      <c r="GJ124" s="70"/>
      <c r="GK124" s="70"/>
      <c r="GL124" s="70"/>
      <c r="GM124" s="70"/>
      <c r="GN124" s="70"/>
      <c r="GO124" s="70"/>
      <c r="GP124" s="70"/>
      <c r="GQ124" s="70"/>
      <c r="GR124" s="70"/>
      <c r="GS124" s="70"/>
      <c r="GT124" s="70"/>
      <c r="GU124" s="70"/>
      <c r="GV124" s="70"/>
      <c r="GW124" s="70"/>
      <c r="GX124" s="70"/>
      <c r="GY124" s="70"/>
      <c r="GZ124" s="70"/>
      <c r="HA124" s="70"/>
      <c r="HB124" s="70"/>
      <c r="HC124" s="70"/>
      <c r="HD124" s="70"/>
      <c r="HE124" s="70"/>
      <c r="HF124" s="70"/>
      <c r="HG124" s="70"/>
      <c r="HH124" s="70"/>
      <c r="HI124" s="70"/>
      <c r="HJ124" s="70"/>
      <c r="HK124" s="70"/>
      <c r="HL124" s="70"/>
      <c r="HM124" s="70"/>
      <c r="HN124" s="70"/>
      <c r="HO124" s="70"/>
      <c r="HP124" s="70"/>
      <c r="HQ124" s="70"/>
      <c r="HR124" s="70"/>
      <c r="HS124" s="70"/>
      <c r="HT124" s="70"/>
      <c r="HU124" s="70"/>
      <c r="HV124" s="70"/>
      <c r="HW124" s="70"/>
      <c r="HX124" s="70"/>
    </row>
    <row r="125" spans="1:232" s="12" customFormat="1" ht="15">
      <c r="A125" s="432"/>
      <c r="B125" s="505"/>
      <c r="C125" s="147"/>
      <c r="D125" s="147"/>
      <c r="E125" s="147"/>
      <c r="F125" s="147"/>
      <c r="G125" s="147"/>
      <c r="H125" s="147"/>
      <c r="I125" s="147">
        <v>1</v>
      </c>
      <c r="J125" s="147">
        <v>5</v>
      </c>
      <c r="K125" s="147"/>
      <c r="L125" s="147"/>
      <c r="M125" s="510"/>
      <c r="N125" s="416"/>
      <c r="O125" s="147">
        <v>1</v>
      </c>
      <c r="P125" s="416"/>
      <c r="Q125" s="416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  <c r="GF125" s="70"/>
      <c r="GG125" s="70"/>
      <c r="GH125" s="70"/>
      <c r="GI125" s="70"/>
      <c r="GJ125" s="70"/>
      <c r="GK125" s="70"/>
      <c r="GL125" s="70"/>
      <c r="GM125" s="70"/>
      <c r="GN125" s="70"/>
      <c r="GO125" s="70"/>
      <c r="GP125" s="70"/>
      <c r="GQ125" s="70"/>
      <c r="GR125" s="70"/>
      <c r="GS125" s="70"/>
      <c r="GT125" s="70"/>
      <c r="GU125" s="70"/>
      <c r="GV125" s="70"/>
      <c r="GW125" s="70"/>
      <c r="GX125" s="70"/>
      <c r="GY125" s="70"/>
      <c r="GZ125" s="70"/>
      <c r="HA125" s="70"/>
      <c r="HB125" s="70"/>
      <c r="HC125" s="70"/>
      <c r="HD125" s="70"/>
      <c r="HE125" s="70"/>
      <c r="HF125" s="70"/>
      <c r="HG125" s="70"/>
      <c r="HH125" s="70"/>
      <c r="HI125" s="70"/>
      <c r="HJ125" s="70"/>
      <c r="HK125" s="70"/>
      <c r="HL125" s="70"/>
      <c r="HM125" s="70"/>
      <c r="HN125" s="70"/>
      <c r="HO125" s="70"/>
      <c r="HP125" s="70"/>
      <c r="HQ125" s="70"/>
      <c r="HR125" s="70"/>
      <c r="HS125" s="70"/>
      <c r="HT125" s="70"/>
      <c r="HU125" s="70"/>
      <c r="HV125" s="70"/>
      <c r="HW125" s="70"/>
      <c r="HX125" s="70"/>
    </row>
    <row r="126" spans="1:232" s="12" customFormat="1" ht="15">
      <c r="A126" s="432"/>
      <c r="B126" s="505"/>
      <c r="C126" s="147"/>
      <c r="D126" s="147"/>
      <c r="E126" s="147"/>
      <c r="F126" s="147"/>
      <c r="G126" s="147"/>
      <c r="H126" s="147"/>
      <c r="I126" s="147"/>
      <c r="J126" s="147"/>
      <c r="K126" s="147">
        <v>1</v>
      </c>
      <c r="L126" s="147">
        <v>6</v>
      </c>
      <c r="M126" s="510"/>
      <c r="N126" s="416"/>
      <c r="O126" s="147">
        <v>4</v>
      </c>
      <c r="P126" s="416"/>
      <c r="Q126" s="416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0"/>
      <c r="GD126" s="70"/>
      <c r="GE126" s="70"/>
      <c r="GF126" s="70"/>
      <c r="GG126" s="70"/>
      <c r="GH126" s="70"/>
      <c r="GI126" s="70"/>
      <c r="GJ126" s="70"/>
      <c r="GK126" s="70"/>
      <c r="GL126" s="70"/>
      <c r="GM126" s="70"/>
      <c r="GN126" s="70"/>
      <c r="GO126" s="70"/>
      <c r="GP126" s="70"/>
      <c r="GQ126" s="70"/>
      <c r="GR126" s="70"/>
      <c r="GS126" s="70"/>
      <c r="GT126" s="70"/>
      <c r="GU126" s="70"/>
      <c r="GV126" s="70"/>
      <c r="GW126" s="70"/>
      <c r="GX126" s="70"/>
      <c r="GY126" s="70"/>
      <c r="GZ126" s="70"/>
      <c r="HA126" s="70"/>
      <c r="HB126" s="70"/>
      <c r="HC126" s="70"/>
      <c r="HD126" s="70"/>
      <c r="HE126" s="70"/>
      <c r="HF126" s="70"/>
      <c r="HG126" s="70"/>
      <c r="HH126" s="70"/>
      <c r="HI126" s="70"/>
      <c r="HJ126" s="70"/>
      <c r="HK126" s="70"/>
      <c r="HL126" s="70"/>
      <c r="HM126" s="70"/>
      <c r="HN126" s="70"/>
      <c r="HO126" s="70"/>
      <c r="HP126" s="70"/>
      <c r="HQ126" s="70"/>
      <c r="HR126" s="70"/>
      <c r="HS126" s="70"/>
      <c r="HT126" s="70"/>
      <c r="HU126" s="70"/>
      <c r="HV126" s="70"/>
      <c r="HW126" s="70"/>
      <c r="HX126" s="70"/>
    </row>
    <row r="127" spans="1:232" s="12" customFormat="1" ht="15">
      <c r="A127" s="432"/>
      <c r="B127" s="505"/>
      <c r="C127" s="147"/>
      <c r="D127" s="147"/>
      <c r="E127" s="147"/>
      <c r="F127" s="147"/>
      <c r="G127" s="147"/>
      <c r="H127" s="147"/>
      <c r="I127" s="147"/>
      <c r="J127" s="147"/>
      <c r="K127" s="147">
        <v>1</v>
      </c>
      <c r="L127" s="147">
        <v>2</v>
      </c>
      <c r="M127" s="510"/>
      <c r="N127" s="416"/>
      <c r="O127" s="147">
        <v>4</v>
      </c>
      <c r="P127" s="416"/>
      <c r="Q127" s="416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70"/>
      <c r="ED127" s="70"/>
      <c r="EE127" s="70"/>
      <c r="EF127" s="70"/>
      <c r="EG127" s="70"/>
      <c r="EH127" s="70"/>
      <c r="EI127" s="70"/>
      <c r="EJ127" s="70"/>
      <c r="EK127" s="70"/>
      <c r="EL127" s="70"/>
      <c r="EM127" s="70"/>
      <c r="EN127" s="70"/>
      <c r="EO127" s="70"/>
      <c r="EP127" s="70"/>
      <c r="EQ127" s="70"/>
      <c r="ER127" s="70"/>
      <c r="ES127" s="70"/>
      <c r="ET127" s="70"/>
      <c r="EU127" s="70"/>
      <c r="EV127" s="70"/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/>
      <c r="FV127" s="70"/>
      <c r="FW127" s="70"/>
      <c r="FX127" s="70"/>
      <c r="FY127" s="70"/>
      <c r="FZ127" s="70"/>
      <c r="GA127" s="70"/>
      <c r="GB127" s="70"/>
      <c r="GC127" s="70"/>
      <c r="GD127" s="70"/>
      <c r="GE127" s="70"/>
      <c r="GF127" s="70"/>
      <c r="GG127" s="70"/>
      <c r="GH127" s="70"/>
      <c r="GI127" s="70"/>
      <c r="GJ127" s="70"/>
      <c r="GK127" s="70"/>
      <c r="GL127" s="70"/>
      <c r="GM127" s="70"/>
      <c r="GN127" s="70"/>
      <c r="GO127" s="70"/>
      <c r="GP127" s="70"/>
      <c r="GQ127" s="70"/>
      <c r="GR127" s="70"/>
      <c r="GS127" s="70"/>
      <c r="GT127" s="70"/>
      <c r="GU127" s="70"/>
      <c r="GV127" s="70"/>
      <c r="GW127" s="70"/>
      <c r="GX127" s="70"/>
      <c r="GY127" s="70"/>
      <c r="GZ127" s="70"/>
      <c r="HA127" s="70"/>
      <c r="HB127" s="70"/>
      <c r="HC127" s="70"/>
      <c r="HD127" s="70"/>
      <c r="HE127" s="70"/>
      <c r="HF127" s="70"/>
      <c r="HG127" s="70"/>
      <c r="HH127" s="70"/>
      <c r="HI127" s="70"/>
      <c r="HJ127" s="70"/>
      <c r="HK127" s="70"/>
      <c r="HL127" s="70"/>
      <c r="HM127" s="70"/>
      <c r="HN127" s="70"/>
      <c r="HO127" s="70"/>
      <c r="HP127" s="70"/>
      <c r="HQ127" s="70"/>
      <c r="HR127" s="70"/>
      <c r="HS127" s="70"/>
      <c r="HT127" s="70"/>
      <c r="HU127" s="70"/>
      <c r="HV127" s="70"/>
      <c r="HW127" s="70"/>
      <c r="HX127" s="70"/>
    </row>
    <row r="128" spans="1:232" s="12" customFormat="1" ht="15">
      <c r="A128" s="328" t="s">
        <v>199</v>
      </c>
      <c r="B128" s="506"/>
      <c r="C128" s="149"/>
      <c r="D128" s="149"/>
      <c r="E128" s="147"/>
      <c r="F128" s="147"/>
      <c r="G128" s="147"/>
      <c r="H128" s="147">
        <v>1</v>
      </c>
      <c r="I128" s="147"/>
      <c r="J128" s="147"/>
      <c r="K128" s="147"/>
      <c r="L128" s="147"/>
      <c r="M128" s="510"/>
      <c r="N128" s="416"/>
      <c r="O128" s="147">
        <v>2</v>
      </c>
      <c r="P128" s="416"/>
      <c r="Q128" s="416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78"/>
      <c r="FU128" s="78"/>
      <c r="FV128" s="78"/>
      <c r="FW128" s="78"/>
      <c r="FX128" s="78"/>
      <c r="FY128" s="78"/>
      <c r="FZ128" s="78"/>
      <c r="GA128" s="78"/>
      <c r="GB128" s="78"/>
      <c r="GC128" s="78"/>
      <c r="GD128" s="78"/>
      <c r="GE128" s="78"/>
      <c r="GF128" s="78"/>
      <c r="GG128" s="78"/>
      <c r="GH128" s="78"/>
      <c r="GI128" s="78"/>
      <c r="GJ128" s="78"/>
      <c r="GK128" s="78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78"/>
      <c r="GW128" s="78"/>
      <c r="GX128" s="78"/>
      <c r="GY128" s="78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</row>
    <row r="129" spans="1:249" s="12" customFormat="1" ht="15">
      <c r="A129" s="508" t="s">
        <v>69</v>
      </c>
      <c r="B129" s="506"/>
      <c r="C129" s="149"/>
      <c r="D129" s="149"/>
      <c r="E129" s="147"/>
      <c r="F129" s="147">
        <v>1</v>
      </c>
      <c r="G129" s="147"/>
      <c r="H129" s="147"/>
      <c r="I129" s="147"/>
      <c r="J129" s="147"/>
      <c r="K129" s="147"/>
      <c r="L129" s="147"/>
      <c r="M129" s="510"/>
      <c r="N129" s="416"/>
      <c r="O129" s="147">
        <v>2</v>
      </c>
      <c r="P129" s="416"/>
      <c r="Q129" s="416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78"/>
      <c r="FG129" s="78"/>
      <c r="FH129" s="78"/>
      <c r="FI129" s="78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78"/>
      <c r="FU129" s="78"/>
      <c r="FV129" s="78"/>
      <c r="FW129" s="78"/>
      <c r="FX129" s="78"/>
      <c r="FY129" s="78"/>
      <c r="FZ129" s="78"/>
      <c r="GA129" s="78"/>
      <c r="GB129" s="78"/>
      <c r="GC129" s="78"/>
      <c r="GD129" s="78"/>
      <c r="GE129" s="78"/>
      <c r="GF129" s="78"/>
      <c r="GG129" s="78"/>
      <c r="GH129" s="78"/>
      <c r="GI129" s="78"/>
      <c r="GJ129" s="78"/>
      <c r="GK129" s="78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78"/>
      <c r="GW129" s="78"/>
      <c r="GX129" s="78"/>
      <c r="GY129" s="78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</row>
    <row r="130" spans="1:249" ht="15">
      <c r="A130" s="508"/>
      <c r="B130" s="506"/>
      <c r="C130" s="149"/>
      <c r="D130" s="149"/>
      <c r="E130" s="147"/>
      <c r="F130" s="147">
        <v>1</v>
      </c>
      <c r="G130" s="147"/>
      <c r="H130" s="147"/>
      <c r="I130" s="147"/>
      <c r="J130" s="147"/>
      <c r="K130" s="147"/>
      <c r="L130" s="147"/>
      <c r="M130" s="510"/>
      <c r="N130" s="416"/>
      <c r="O130" s="147">
        <v>2</v>
      </c>
      <c r="P130" s="416"/>
      <c r="Q130" s="416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/>
      <c r="FZ130" s="78"/>
      <c r="GA130" s="78"/>
      <c r="GB130" s="78"/>
      <c r="GC130" s="78"/>
      <c r="GD130" s="78"/>
      <c r="GE130" s="78"/>
      <c r="GF130" s="78"/>
      <c r="GG130" s="78"/>
      <c r="GH130" s="78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</row>
    <row r="131" spans="1:249" s="12" customFormat="1" ht="15">
      <c r="A131" s="150" t="s">
        <v>198</v>
      </c>
      <c r="B131" s="506"/>
      <c r="C131" s="149">
        <v>1</v>
      </c>
      <c r="D131" s="149">
        <v>15</v>
      </c>
      <c r="E131" s="147"/>
      <c r="F131" s="147"/>
      <c r="G131" s="147"/>
      <c r="H131" s="147"/>
      <c r="I131" s="147"/>
      <c r="J131" s="147"/>
      <c r="K131" s="147"/>
      <c r="L131" s="147"/>
      <c r="M131" s="510"/>
      <c r="N131" s="416"/>
      <c r="O131" s="147">
        <v>4</v>
      </c>
      <c r="P131" s="416"/>
      <c r="Q131" s="416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/>
      <c r="FZ131" s="78"/>
      <c r="GA131" s="78"/>
      <c r="GB131" s="78"/>
      <c r="GC131" s="78"/>
      <c r="GD131" s="78"/>
      <c r="GE131" s="78"/>
      <c r="GF131" s="78"/>
      <c r="GG131" s="78"/>
      <c r="GH131" s="78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</row>
    <row r="132" spans="1:249" s="12" customFormat="1" ht="15">
      <c r="A132" s="445" t="s">
        <v>197</v>
      </c>
      <c r="B132" s="505"/>
      <c r="C132" s="149"/>
      <c r="D132" s="149"/>
      <c r="E132" s="147">
        <v>1</v>
      </c>
      <c r="F132" s="147">
        <v>13</v>
      </c>
      <c r="G132" s="147"/>
      <c r="H132" s="147"/>
      <c r="I132" s="147"/>
      <c r="J132" s="147"/>
      <c r="K132" s="147"/>
      <c r="L132" s="147"/>
      <c r="M132" s="510"/>
      <c r="N132" s="416"/>
      <c r="O132" s="147">
        <v>1</v>
      </c>
      <c r="P132" s="416"/>
      <c r="Q132" s="416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70"/>
      <c r="EA132" s="70"/>
      <c r="EB132" s="70"/>
      <c r="EC132" s="70"/>
      <c r="ED132" s="70"/>
      <c r="EE132" s="70"/>
      <c r="EF132" s="70"/>
      <c r="EG132" s="70"/>
      <c r="EH132" s="70"/>
      <c r="EI132" s="70"/>
      <c r="EJ132" s="70"/>
      <c r="EK132" s="70"/>
      <c r="EL132" s="70"/>
      <c r="EM132" s="70"/>
      <c r="EN132" s="70"/>
      <c r="EO132" s="70"/>
      <c r="EP132" s="70"/>
      <c r="EQ132" s="70"/>
      <c r="ER132" s="70"/>
      <c r="ES132" s="70"/>
      <c r="ET132" s="70"/>
      <c r="EU132" s="70"/>
      <c r="EV132" s="70"/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/>
      <c r="FV132" s="70"/>
      <c r="FW132" s="70"/>
      <c r="FX132" s="70"/>
      <c r="FY132" s="70"/>
      <c r="FZ132" s="70"/>
      <c r="GA132" s="70"/>
      <c r="GB132" s="70"/>
      <c r="GC132" s="70"/>
      <c r="GD132" s="70"/>
      <c r="GE132" s="70"/>
      <c r="GF132" s="70"/>
      <c r="GG132" s="70"/>
      <c r="GH132" s="70"/>
      <c r="GI132" s="70"/>
      <c r="GJ132" s="70"/>
      <c r="GK132" s="70"/>
      <c r="GL132" s="70"/>
      <c r="GM132" s="70"/>
      <c r="GN132" s="70"/>
      <c r="GO132" s="70"/>
      <c r="GP132" s="70"/>
      <c r="GQ132" s="70"/>
      <c r="GR132" s="70"/>
      <c r="GS132" s="70"/>
      <c r="GT132" s="70"/>
      <c r="GU132" s="70"/>
      <c r="GV132" s="70"/>
      <c r="GW132" s="70"/>
      <c r="GX132" s="70"/>
      <c r="GY132" s="70"/>
      <c r="GZ132" s="70"/>
      <c r="HA132" s="70"/>
      <c r="HB132" s="70"/>
      <c r="HC132" s="70"/>
      <c r="HD132" s="70"/>
      <c r="HE132" s="70"/>
      <c r="HF132" s="70"/>
      <c r="HG132" s="70"/>
      <c r="HH132" s="70"/>
      <c r="HI132" s="70"/>
      <c r="HJ132" s="70"/>
      <c r="HK132" s="70"/>
      <c r="HL132" s="70"/>
      <c r="HM132" s="70"/>
      <c r="HN132" s="70"/>
      <c r="HO132" s="70"/>
      <c r="HP132" s="70"/>
      <c r="HQ132" s="70"/>
      <c r="HR132" s="70"/>
      <c r="HS132" s="70"/>
      <c r="HT132" s="70"/>
      <c r="HU132" s="70"/>
      <c r="HV132" s="70"/>
      <c r="HW132" s="70"/>
      <c r="HX132" s="70"/>
    </row>
    <row r="133" spans="1:249" s="12" customFormat="1" ht="15">
      <c r="A133" s="445"/>
      <c r="B133" s="505"/>
      <c r="C133" s="147">
        <v>1</v>
      </c>
      <c r="D133" s="147">
        <v>16</v>
      </c>
      <c r="E133" s="147"/>
      <c r="F133" s="147"/>
      <c r="G133" s="147"/>
      <c r="H133" s="147"/>
      <c r="I133" s="147"/>
      <c r="J133" s="147"/>
      <c r="K133" s="147"/>
      <c r="L133" s="147"/>
      <c r="M133" s="510"/>
      <c r="N133" s="416"/>
      <c r="O133" s="147">
        <v>1</v>
      </c>
      <c r="P133" s="416"/>
      <c r="Q133" s="416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</row>
    <row r="134" spans="1:249" s="12" customFormat="1" ht="15">
      <c r="A134" s="445"/>
      <c r="B134" s="505"/>
      <c r="C134" s="147"/>
      <c r="D134" s="147"/>
      <c r="E134" s="147"/>
      <c r="F134" s="147"/>
      <c r="G134" s="147">
        <v>1</v>
      </c>
      <c r="H134" s="147">
        <v>17</v>
      </c>
      <c r="I134" s="147"/>
      <c r="J134" s="147"/>
      <c r="K134" s="147"/>
      <c r="L134" s="147"/>
      <c r="M134" s="510"/>
      <c r="N134" s="416"/>
      <c r="O134" s="147">
        <v>1</v>
      </c>
      <c r="P134" s="416"/>
      <c r="Q134" s="416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</row>
    <row r="135" spans="1:249" s="12" customFormat="1" thickBot="1">
      <c r="A135" s="446"/>
      <c r="B135" s="507"/>
      <c r="C135" s="151"/>
      <c r="D135" s="151"/>
      <c r="E135" s="151"/>
      <c r="F135" s="151"/>
      <c r="G135" s="151"/>
      <c r="H135" s="151"/>
      <c r="I135" s="151">
        <v>1</v>
      </c>
      <c r="J135" s="151">
        <v>12</v>
      </c>
      <c r="K135" s="151"/>
      <c r="L135" s="151"/>
      <c r="M135" s="511"/>
      <c r="N135" s="417"/>
      <c r="O135" s="147">
        <v>1</v>
      </c>
      <c r="P135" s="417"/>
      <c r="Q135" s="4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</row>
    <row r="136" spans="1:249" s="12" customFormat="1" ht="15" customHeight="1">
      <c r="A136" s="445" t="s">
        <v>196</v>
      </c>
      <c r="B136" s="488" t="s">
        <v>85</v>
      </c>
      <c r="C136" s="152">
        <v>1</v>
      </c>
      <c r="D136" s="341">
        <v>15</v>
      </c>
      <c r="E136" s="341"/>
      <c r="F136" s="341"/>
      <c r="G136" s="341"/>
      <c r="H136" s="341"/>
      <c r="I136" s="341"/>
      <c r="J136" s="341"/>
      <c r="K136" s="341"/>
      <c r="L136" s="341"/>
      <c r="M136" s="512">
        <f>SUM(D136+D137+D140+D141+F138+H139)</f>
        <v>54</v>
      </c>
      <c r="N136" s="512">
        <v>4</v>
      </c>
      <c r="O136" s="341">
        <v>4</v>
      </c>
      <c r="P136" s="512">
        <f>SUM(O136:O142)</f>
        <v>22</v>
      </c>
      <c r="Q136" s="512" t="s">
        <v>195</v>
      </c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</row>
    <row r="137" spans="1:249" s="12" customFormat="1" ht="15">
      <c r="A137" s="445"/>
      <c r="B137" s="488"/>
      <c r="C137" s="153">
        <v>1</v>
      </c>
      <c r="D137" s="154">
        <v>15</v>
      </c>
      <c r="E137" s="154"/>
      <c r="F137" s="154"/>
      <c r="G137" s="154"/>
      <c r="H137" s="154"/>
      <c r="I137" s="154"/>
      <c r="J137" s="154"/>
      <c r="K137" s="154"/>
      <c r="L137" s="154"/>
      <c r="M137" s="513"/>
      <c r="N137" s="513"/>
      <c r="O137" s="154">
        <v>4</v>
      </c>
      <c r="P137" s="513"/>
      <c r="Q137" s="513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</row>
    <row r="138" spans="1:249" s="12" customFormat="1" ht="15">
      <c r="A138" s="445"/>
      <c r="B138" s="488"/>
      <c r="C138" s="153"/>
      <c r="D138" s="154"/>
      <c r="E138" s="154">
        <v>1</v>
      </c>
      <c r="F138" s="154">
        <v>12</v>
      </c>
      <c r="G138" s="154"/>
      <c r="H138" s="154"/>
      <c r="I138" s="154"/>
      <c r="J138" s="154"/>
      <c r="K138" s="154"/>
      <c r="L138" s="154"/>
      <c r="M138" s="513"/>
      <c r="N138" s="513"/>
      <c r="O138" s="154">
        <v>4</v>
      </c>
      <c r="P138" s="513"/>
      <c r="Q138" s="513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</row>
    <row r="139" spans="1:249" s="12" customFormat="1" ht="15">
      <c r="A139" s="448"/>
      <c r="B139" s="488"/>
      <c r="C139" s="153"/>
      <c r="D139" s="154"/>
      <c r="E139" s="154"/>
      <c r="F139" s="154"/>
      <c r="G139" s="154">
        <v>1</v>
      </c>
      <c r="H139" s="154">
        <v>10</v>
      </c>
      <c r="I139" s="154"/>
      <c r="J139" s="154"/>
      <c r="K139" s="154"/>
      <c r="L139" s="154"/>
      <c r="M139" s="513"/>
      <c r="N139" s="513"/>
      <c r="O139" s="154">
        <v>4</v>
      </c>
      <c r="P139" s="513"/>
      <c r="Q139" s="513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</row>
    <row r="140" spans="1:249" s="12" customFormat="1" ht="15">
      <c r="A140" s="351" t="s">
        <v>69</v>
      </c>
      <c r="B140" s="488"/>
      <c r="C140" s="153"/>
      <c r="D140" s="154">
        <v>1</v>
      </c>
      <c r="E140" s="154"/>
      <c r="F140" s="154"/>
      <c r="G140" s="154"/>
      <c r="H140" s="154"/>
      <c r="I140" s="154"/>
      <c r="J140" s="154"/>
      <c r="K140" s="154"/>
      <c r="L140" s="154"/>
      <c r="M140" s="513"/>
      <c r="N140" s="513"/>
      <c r="O140" s="154">
        <v>2</v>
      </c>
      <c r="P140" s="513"/>
      <c r="Q140" s="513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</row>
    <row r="141" spans="1:249" s="12" customFormat="1" ht="15">
      <c r="A141" s="122"/>
      <c r="B141" s="488"/>
      <c r="C141" s="153"/>
      <c r="D141" s="154">
        <v>1</v>
      </c>
      <c r="E141" s="154"/>
      <c r="F141" s="154"/>
      <c r="G141" s="154"/>
      <c r="H141" s="154"/>
      <c r="I141" s="154"/>
      <c r="J141" s="154"/>
      <c r="K141" s="154"/>
      <c r="L141" s="154"/>
      <c r="M141" s="513"/>
      <c r="N141" s="513"/>
      <c r="O141" s="154">
        <v>2</v>
      </c>
      <c r="P141" s="513"/>
      <c r="Q141" s="513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</row>
    <row r="142" spans="1:249" s="12" customFormat="1" ht="30.75" thickBot="1">
      <c r="A142" s="105" t="s">
        <v>194</v>
      </c>
      <c r="B142" s="489"/>
      <c r="C142" s="155"/>
      <c r="D142" s="156"/>
      <c r="E142" s="156"/>
      <c r="F142" s="156"/>
      <c r="G142" s="156"/>
      <c r="H142" s="156"/>
      <c r="I142" s="156"/>
      <c r="J142" s="156"/>
      <c r="K142" s="156"/>
      <c r="L142" s="156"/>
      <c r="M142" s="514"/>
      <c r="N142" s="514"/>
      <c r="O142" s="156">
        <v>2</v>
      </c>
      <c r="P142" s="514"/>
      <c r="Q142" s="514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</row>
    <row r="143" spans="1:249" s="12" customFormat="1" ht="15" customHeight="1">
      <c r="A143" s="431" t="s">
        <v>193</v>
      </c>
      <c r="B143" s="396" t="s">
        <v>85</v>
      </c>
      <c r="C143" s="294">
        <v>1</v>
      </c>
      <c r="D143" s="294">
        <v>15</v>
      </c>
      <c r="E143" s="345"/>
      <c r="F143" s="345"/>
      <c r="G143" s="345"/>
      <c r="H143" s="345"/>
      <c r="I143" s="345"/>
      <c r="J143" s="345"/>
      <c r="K143" s="345"/>
      <c r="L143" s="345"/>
      <c r="M143" s="436">
        <f>SUM(D143:D146,F143:F146,H143:H146,L143:L146)</f>
        <v>47</v>
      </c>
      <c r="N143" s="436">
        <v>4</v>
      </c>
      <c r="O143" s="294">
        <v>4</v>
      </c>
      <c r="P143" s="436">
        <f>SUM(O143:O146)</f>
        <v>22</v>
      </c>
      <c r="Q143" s="436" t="s">
        <v>26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</row>
    <row r="144" spans="1:249" s="12" customFormat="1" ht="15">
      <c r="A144" s="432"/>
      <c r="B144" s="397"/>
      <c r="C144" s="291"/>
      <c r="D144" s="291"/>
      <c r="E144" s="293">
        <v>1</v>
      </c>
      <c r="F144" s="293">
        <v>12</v>
      </c>
      <c r="G144" s="293"/>
      <c r="H144" s="293"/>
      <c r="I144" s="293"/>
      <c r="J144" s="293"/>
      <c r="K144" s="293"/>
      <c r="L144" s="293"/>
      <c r="M144" s="416"/>
      <c r="N144" s="416"/>
      <c r="O144" s="291">
        <v>6</v>
      </c>
      <c r="P144" s="416"/>
      <c r="Q144" s="41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</row>
    <row r="145" spans="1:249" s="12" customFormat="1" ht="15">
      <c r="A145" s="432"/>
      <c r="B145" s="397"/>
      <c r="C145" s="329"/>
      <c r="D145" s="329"/>
      <c r="E145" s="332"/>
      <c r="F145" s="332"/>
      <c r="G145" s="332">
        <v>1</v>
      </c>
      <c r="H145" s="332">
        <v>10</v>
      </c>
      <c r="I145" s="332"/>
      <c r="J145" s="332"/>
      <c r="K145" s="332"/>
      <c r="L145" s="332"/>
      <c r="M145" s="416"/>
      <c r="N145" s="416"/>
      <c r="O145" s="329">
        <v>6</v>
      </c>
      <c r="P145" s="416"/>
      <c r="Q145" s="416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</row>
    <row r="146" spans="1:249" s="12" customFormat="1" thickBot="1">
      <c r="A146" s="486"/>
      <c r="B146" s="399"/>
      <c r="C146" s="295"/>
      <c r="D146" s="295"/>
      <c r="E146" s="333"/>
      <c r="F146" s="333"/>
      <c r="G146" s="333"/>
      <c r="H146" s="333"/>
      <c r="I146" s="333"/>
      <c r="J146" s="333"/>
      <c r="K146" s="333">
        <v>1</v>
      </c>
      <c r="L146" s="333">
        <v>10</v>
      </c>
      <c r="M146" s="417"/>
      <c r="N146" s="417"/>
      <c r="O146" s="295">
        <v>6</v>
      </c>
      <c r="P146" s="417"/>
      <c r="Q146" s="4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</row>
    <row r="147" spans="1:249" s="12" customFormat="1" ht="16.5" thickBot="1">
      <c r="A147" s="55" t="s">
        <v>92</v>
      </c>
      <c r="B147" s="56"/>
      <c r="C147" s="57">
        <f>SUM(C5:C146)</f>
        <v>50</v>
      </c>
      <c r="D147" s="57">
        <f t="shared" ref="D147:N147" si="0">SUM(D5:D146)</f>
        <v>732</v>
      </c>
      <c r="E147" s="57">
        <f t="shared" si="0"/>
        <v>30</v>
      </c>
      <c r="F147" s="57">
        <f t="shared" si="0"/>
        <v>363</v>
      </c>
      <c r="G147" s="57">
        <f t="shared" si="0"/>
        <v>16</v>
      </c>
      <c r="H147" s="57">
        <f t="shared" si="0"/>
        <v>168</v>
      </c>
      <c r="I147" s="57">
        <f t="shared" si="0"/>
        <v>7</v>
      </c>
      <c r="J147" s="57">
        <f t="shared" si="0"/>
        <v>63</v>
      </c>
      <c r="K147" s="57">
        <f t="shared" si="0"/>
        <v>4</v>
      </c>
      <c r="L147" s="57">
        <f t="shared" si="0"/>
        <v>28</v>
      </c>
      <c r="M147" s="57">
        <f t="shared" si="0"/>
        <v>1354</v>
      </c>
      <c r="N147" s="57">
        <f t="shared" si="0"/>
        <v>107</v>
      </c>
      <c r="O147" s="57">
        <f>SUM(O5:O146)</f>
        <v>378</v>
      </c>
      <c r="P147" s="57">
        <f>SUM(P5:P146)</f>
        <v>378</v>
      </c>
      <c r="Q147" s="57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</row>
    <row r="148" spans="1:249" s="12" customFormat="1" ht="31.5">
      <c r="A148" s="13" t="s">
        <v>93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378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</row>
    <row r="149" spans="1:249" s="12" customFormat="1" ht="30.75" thickBot="1">
      <c r="A149" s="15" t="s">
        <v>143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379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</row>
    <row r="150" spans="1:249" ht="19.5" customHeight="1">
      <c r="A150" s="443" t="s">
        <v>96</v>
      </c>
      <c r="B150" s="440" t="s">
        <v>85</v>
      </c>
      <c r="C150" s="157">
        <v>1</v>
      </c>
      <c r="D150" s="286">
        <v>15</v>
      </c>
      <c r="E150" s="286"/>
      <c r="F150" s="286"/>
      <c r="G150" s="286"/>
      <c r="H150" s="286"/>
      <c r="I150" s="286"/>
      <c r="J150" s="286"/>
      <c r="K150" s="286"/>
      <c r="L150" s="286"/>
      <c r="M150" s="440">
        <f>SUM(D150+F151+F155+H152+H153+H154)</f>
        <v>31</v>
      </c>
      <c r="N150" s="440">
        <v>2</v>
      </c>
      <c r="O150" s="286">
        <v>6</v>
      </c>
      <c r="P150" s="440">
        <f>SUM(O150:O155)</f>
        <v>20</v>
      </c>
      <c r="Q150" s="440" t="s">
        <v>16</v>
      </c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</row>
    <row r="151" spans="1:249" ht="15.75" customHeight="1">
      <c r="A151" s="438"/>
      <c r="B151" s="441"/>
      <c r="C151" s="129"/>
      <c r="D151" s="129"/>
      <c r="E151" s="129">
        <v>1</v>
      </c>
      <c r="F151" s="129">
        <v>12</v>
      </c>
      <c r="G151" s="129"/>
      <c r="H151" s="129"/>
      <c r="I151" s="129"/>
      <c r="J151" s="129"/>
      <c r="K151" s="129"/>
      <c r="L151" s="129"/>
      <c r="M151" s="441"/>
      <c r="N151" s="441"/>
      <c r="O151" s="129">
        <v>6</v>
      </c>
      <c r="P151" s="441"/>
      <c r="Q151" s="44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</row>
    <row r="152" spans="1:249" ht="15.75" customHeight="1">
      <c r="A152" s="437" t="s">
        <v>69</v>
      </c>
      <c r="B152" s="441"/>
      <c r="C152" s="159"/>
      <c r="D152" s="364"/>
      <c r="E152" s="364"/>
      <c r="F152" s="364"/>
      <c r="G152" s="288"/>
      <c r="H152" s="288">
        <v>1</v>
      </c>
      <c r="I152" s="364"/>
      <c r="J152" s="364"/>
      <c r="K152" s="364"/>
      <c r="L152" s="364"/>
      <c r="M152" s="441"/>
      <c r="N152" s="441"/>
      <c r="O152" s="364">
        <v>2</v>
      </c>
      <c r="P152" s="441"/>
      <c r="Q152" s="44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</row>
    <row r="153" spans="1:249" ht="15.75" customHeight="1">
      <c r="A153" s="438"/>
      <c r="B153" s="441"/>
      <c r="C153" s="159"/>
      <c r="D153" s="364"/>
      <c r="E153" s="364"/>
      <c r="F153" s="364"/>
      <c r="G153" s="129"/>
      <c r="H153" s="129">
        <v>1</v>
      </c>
      <c r="I153" s="364"/>
      <c r="J153" s="364"/>
      <c r="K153" s="364"/>
      <c r="L153" s="364"/>
      <c r="M153" s="441"/>
      <c r="N153" s="441"/>
      <c r="O153" s="364">
        <v>2</v>
      </c>
      <c r="P153" s="441"/>
      <c r="Q153" s="44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</row>
    <row r="154" spans="1:249" ht="15.75" customHeight="1">
      <c r="A154" s="438"/>
      <c r="B154" s="441"/>
      <c r="C154" s="159"/>
      <c r="D154" s="364"/>
      <c r="E154" s="364"/>
      <c r="F154" s="364"/>
      <c r="G154" s="288"/>
      <c r="H154" s="288">
        <v>1</v>
      </c>
      <c r="I154" s="364"/>
      <c r="J154" s="364"/>
      <c r="K154" s="364"/>
      <c r="L154" s="364"/>
      <c r="M154" s="441"/>
      <c r="N154" s="441"/>
      <c r="O154" s="364">
        <v>2</v>
      </c>
      <c r="P154" s="441"/>
      <c r="Q154" s="44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</row>
    <row r="155" spans="1:249" ht="16.5" customHeight="1" thickBot="1">
      <c r="A155" s="439"/>
      <c r="B155" s="442"/>
      <c r="C155" s="160"/>
      <c r="D155" s="161"/>
      <c r="E155" s="161"/>
      <c r="F155" s="161">
        <v>1</v>
      </c>
      <c r="G155" s="161"/>
      <c r="H155" s="161"/>
      <c r="I155" s="161"/>
      <c r="J155" s="161"/>
      <c r="K155" s="161"/>
      <c r="L155" s="161"/>
      <c r="M155" s="442"/>
      <c r="N155" s="442"/>
      <c r="O155" s="161">
        <v>2</v>
      </c>
      <c r="P155" s="442"/>
      <c r="Q155" s="442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</row>
    <row r="156" spans="1:249" ht="30" customHeight="1">
      <c r="A156" s="443" t="s">
        <v>268</v>
      </c>
      <c r="B156" s="440" t="s">
        <v>318</v>
      </c>
      <c r="C156" s="162">
        <v>1</v>
      </c>
      <c r="D156" s="158">
        <v>15</v>
      </c>
      <c r="E156" s="158"/>
      <c r="F156" s="158"/>
      <c r="G156" s="158"/>
      <c r="H156" s="158"/>
      <c r="I156" s="158"/>
      <c r="J156" s="158"/>
      <c r="K156" s="158"/>
      <c r="L156" s="163"/>
      <c r="M156" s="440">
        <f>SUM(D156+D157+H158)</f>
        <v>42</v>
      </c>
      <c r="N156" s="272">
        <v>3</v>
      </c>
      <c r="O156" s="164">
        <v>2</v>
      </c>
      <c r="P156" s="272">
        <f>SUM(O156:O158)</f>
        <v>10</v>
      </c>
      <c r="Q156" s="473" t="s">
        <v>17</v>
      </c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</row>
    <row r="157" spans="1:249" ht="15.75" customHeight="1">
      <c r="A157" s="463"/>
      <c r="B157" s="441"/>
      <c r="C157" s="165">
        <v>1</v>
      </c>
      <c r="D157" s="129">
        <v>15</v>
      </c>
      <c r="E157" s="129"/>
      <c r="F157" s="129"/>
      <c r="G157" s="129"/>
      <c r="H157" s="129"/>
      <c r="I157" s="129"/>
      <c r="J157" s="129"/>
      <c r="K157" s="129"/>
      <c r="L157" s="129"/>
      <c r="M157" s="441"/>
      <c r="N157" s="273"/>
      <c r="O157" s="129">
        <v>2</v>
      </c>
      <c r="P157" s="273"/>
      <c r="Q157" s="474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</row>
    <row r="158" spans="1:249" ht="16.5" thickBot="1">
      <c r="A158" s="166" t="s">
        <v>104</v>
      </c>
      <c r="B158" s="442"/>
      <c r="C158" s="167"/>
      <c r="D158" s="168"/>
      <c r="E158" s="296"/>
      <c r="F158" s="296"/>
      <c r="G158" s="296">
        <v>1</v>
      </c>
      <c r="H158" s="296">
        <v>12</v>
      </c>
      <c r="I158" s="296"/>
      <c r="J158" s="296"/>
      <c r="K158" s="296"/>
      <c r="L158" s="169"/>
      <c r="M158" s="442"/>
      <c r="N158" s="296"/>
      <c r="O158" s="170">
        <v>6</v>
      </c>
      <c r="P158" s="296"/>
      <c r="Q158" s="475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</row>
    <row r="159" spans="1:249" ht="21" customHeight="1">
      <c r="A159" s="270" t="s">
        <v>171</v>
      </c>
      <c r="B159" s="127" t="s">
        <v>85</v>
      </c>
      <c r="C159" s="171">
        <v>1</v>
      </c>
      <c r="D159" s="125">
        <v>15</v>
      </c>
      <c r="E159" s="125"/>
      <c r="F159" s="126"/>
      <c r="G159" s="125"/>
      <c r="H159" s="125"/>
      <c r="I159" s="171"/>
      <c r="J159" s="125"/>
      <c r="K159" s="125"/>
      <c r="L159" s="126"/>
      <c r="M159" s="172">
        <v>25</v>
      </c>
      <c r="N159" s="288">
        <v>2</v>
      </c>
      <c r="O159" s="128">
        <v>4</v>
      </c>
      <c r="P159" s="452">
        <v>8</v>
      </c>
      <c r="Q159" s="401" t="s">
        <v>11</v>
      </c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</row>
    <row r="160" spans="1:249" ht="21.75" customHeight="1" thickBot="1">
      <c r="A160" s="271" t="s">
        <v>267</v>
      </c>
      <c r="B160" s="173"/>
      <c r="C160" s="160"/>
      <c r="D160" s="161"/>
      <c r="E160" s="161"/>
      <c r="F160" s="161"/>
      <c r="G160" s="161">
        <v>1</v>
      </c>
      <c r="H160" s="161">
        <v>10</v>
      </c>
      <c r="I160" s="161"/>
      <c r="J160" s="161"/>
      <c r="K160" s="161"/>
      <c r="L160" s="174"/>
      <c r="M160" s="175"/>
      <c r="N160" s="287"/>
      <c r="O160" s="176">
        <v>4</v>
      </c>
      <c r="P160" s="454"/>
      <c r="Q160" s="458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</row>
    <row r="161" spans="1:249" ht="30.75" thickBot="1">
      <c r="A161" s="7" t="s">
        <v>144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375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</row>
    <row r="162" spans="1:249" ht="15" customHeight="1">
      <c r="A162" s="431" t="s">
        <v>94</v>
      </c>
      <c r="B162" s="396" t="s">
        <v>85</v>
      </c>
      <c r="C162" s="294">
        <v>1</v>
      </c>
      <c r="D162" s="294">
        <v>15</v>
      </c>
      <c r="E162" s="294"/>
      <c r="F162" s="294"/>
      <c r="G162" s="294"/>
      <c r="H162" s="294"/>
      <c r="I162" s="294"/>
      <c r="J162" s="294"/>
      <c r="K162" s="294"/>
      <c r="L162" s="294"/>
      <c r="M162" s="436">
        <v>47</v>
      </c>
      <c r="N162" s="436">
        <v>4</v>
      </c>
      <c r="O162" s="294">
        <v>2</v>
      </c>
      <c r="P162" s="436">
        <f>SUM(O162:O165)</f>
        <v>14</v>
      </c>
      <c r="Q162" s="436" t="s">
        <v>10</v>
      </c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</row>
    <row r="163" spans="1:249" ht="15">
      <c r="A163" s="432"/>
      <c r="B163" s="397"/>
      <c r="C163" s="291"/>
      <c r="D163" s="291"/>
      <c r="E163" s="291">
        <v>1</v>
      </c>
      <c r="F163" s="291">
        <v>12</v>
      </c>
      <c r="G163" s="291"/>
      <c r="H163" s="291"/>
      <c r="I163" s="291"/>
      <c r="J163" s="291"/>
      <c r="K163" s="291"/>
      <c r="L163" s="291"/>
      <c r="M163" s="416"/>
      <c r="N163" s="416"/>
      <c r="O163" s="291">
        <v>4</v>
      </c>
      <c r="P163" s="416"/>
      <c r="Q163" s="416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</row>
    <row r="164" spans="1:249" ht="15">
      <c r="A164" s="432"/>
      <c r="B164" s="397"/>
      <c r="C164" s="291"/>
      <c r="D164" s="291"/>
      <c r="E164" s="291"/>
      <c r="F164" s="291"/>
      <c r="G164" s="291">
        <v>1</v>
      </c>
      <c r="H164" s="291">
        <v>10</v>
      </c>
      <c r="I164" s="291"/>
      <c r="J164" s="291"/>
      <c r="K164" s="291"/>
      <c r="L164" s="291"/>
      <c r="M164" s="416"/>
      <c r="N164" s="416"/>
      <c r="O164" s="291">
        <v>4</v>
      </c>
      <c r="P164" s="416"/>
      <c r="Q164" s="416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</row>
    <row r="165" spans="1:249" s="17" customFormat="1" thickBot="1">
      <c r="A165" s="564"/>
      <c r="B165" s="399"/>
      <c r="C165" s="281"/>
      <c r="D165" s="281"/>
      <c r="E165" s="281"/>
      <c r="F165" s="281"/>
      <c r="G165" s="281">
        <v>1</v>
      </c>
      <c r="H165" s="281">
        <v>10</v>
      </c>
      <c r="I165" s="281"/>
      <c r="J165" s="124"/>
      <c r="K165" s="281"/>
      <c r="L165" s="281"/>
      <c r="M165" s="417"/>
      <c r="N165" s="417"/>
      <c r="O165" s="281">
        <v>4</v>
      </c>
      <c r="P165" s="417"/>
      <c r="Q165" s="417"/>
    </row>
    <row r="166" spans="1:249" s="17" customFormat="1" ht="45.75" thickBot="1">
      <c r="A166" s="177" t="s">
        <v>96</v>
      </c>
      <c r="B166" s="178" t="s">
        <v>85</v>
      </c>
      <c r="C166" s="179"/>
      <c r="D166" s="179"/>
      <c r="E166" s="179"/>
      <c r="F166" s="179"/>
      <c r="G166" s="179">
        <v>1</v>
      </c>
      <c r="H166" s="179">
        <v>10</v>
      </c>
      <c r="I166" s="179"/>
      <c r="J166" s="179"/>
      <c r="K166" s="179"/>
      <c r="L166" s="179"/>
      <c r="M166" s="179">
        <f>SUM(D166+F166+H166+J166+L166)</f>
        <v>10</v>
      </c>
      <c r="N166" s="179">
        <f>SUM(C166+E166+G166+I166+K166)</f>
        <v>1</v>
      </c>
      <c r="O166" s="179">
        <v>6</v>
      </c>
      <c r="P166" s="179">
        <f>SUM(O166)</f>
        <v>6</v>
      </c>
      <c r="Q166" s="179" t="s">
        <v>16</v>
      </c>
    </row>
    <row r="167" spans="1:249" s="17" customFormat="1" ht="15" customHeight="1">
      <c r="A167" s="628" t="s">
        <v>97</v>
      </c>
      <c r="B167" s="396" t="s">
        <v>85</v>
      </c>
      <c r="C167" s="294">
        <v>1</v>
      </c>
      <c r="D167" s="294">
        <v>15</v>
      </c>
      <c r="E167" s="294"/>
      <c r="F167" s="294"/>
      <c r="G167" s="294"/>
      <c r="H167" s="294"/>
      <c r="I167" s="294"/>
      <c r="J167" s="294"/>
      <c r="K167" s="294"/>
      <c r="L167" s="294"/>
      <c r="M167" s="436">
        <f>SUM(D167+D168+F169+F170+F171)</f>
        <v>66</v>
      </c>
      <c r="N167" s="436">
        <v>5</v>
      </c>
      <c r="O167" s="294">
        <v>4</v>
      </c>
      <c r="P167" s="436">
        <v>20</v>
      </c>
      <c r="Q167" s="436" t="s">
        <v>98</v>
      </c>
    </row>
    <row r="168" spans="1:249" s="17" customFormat="1" ht="15">
      <c r="A168" s="629"/>
      <c r="B168" s="397"/>
      <c r="C168" s="291">
        <v>1</v>
      </c>
      <c r="D168" s="291">
        <v>15</v>
      </c>
      <c r="E168" s="291"/>
      <c r="F168" s="291"/>
      <c r="G168" s="291"/>
      <c r="H168" s="291"/>
      <c r="I168" s="291"/>
      <c r="J168" s="291"/>
      <c r="K168" s="291"/>
      <c r="L168" s="291"/>
      <c r="M168" s="416"/>
      <c r="N168" s="416"/>
      <c r="O168" s="291">
        <v>4</v>
      </c>
      <c r="P168" s="416"/>
      <c r="Q168" s="416"/>
    </row>
    <row r="169" spans="1:249" s="17" customFormat="1" ht="15">
      <c r="A169" s="629"/>
      <c r="B169" s="397"/>
      <c r="C169" s="291"/>
      <c r="D169" s="291"/>
      <c r="E169" s="291">
        <v>1</v>
      </c>
      <c r="F169" s="291">
        <v>12</v>
      </c>
      <c r="G169" s="291"/>
      <c r="H169" s="291"/>
      <c r="I169" s="291"/>
      <c r="J169" s="291"/>
      <c r="K169" s="291"/>
      <c r="L169" s="291"/>
      <c r="M169" s="416"/>
      <c r="N169" s="416"/>
      <c r="O169" s="291">
        <v>4</v>
      </c>
      <c r="P169" s="416"/>
      <c r="Q169" s="416"/>
    </row>
    <row r="170" spans="1:249" s="17" customFormat="1" ht="15">
      <c r="A170" s="629"/>
      <c r="B170" s="397"/>
      <c r="C170" s="291"/>
      <c r="D170" s="291"/>
      <c r="E170" s="291">
        <v>1</v>
      </c>
      <c r="F170" s="291">
        <v>12</v>
      </c>
      <c r="G170" s="291"/>
      <c r="H170" s="291"/>
      <c r="I170" s="291"/>
      <c r="J170" s="291"/>
      <c r="K170" s="291"/>
      <c r="L170" s="291"/>
      <c r="M170" s="416"/>
      <c r="N170" s="416"/>
      <c r="O170" s="291">
        <v>4</v>
      </c>
      <c r="P170" s="416"/>
      <c r="Q170" s="416"/>
    </row>
    <row r="171" spans="1:249" s="17" customFormat="1" thickBot="1">
      <c r="A171" s="630"/>
      <c r="B171" s="399"/>
      <c r="C171" s="281"/>
      <c r="D171" s="281"/>
      <c r="E171" s="281">
        <v>1</v>
      </c>
      <c r="F171" s="281">
        <v>12</v>
      </c>
      <c r="G171" s="281"/>
      <c r="H171" s="281"/>
      <c r="I171" s="281"/>
      <c r="J171" s="281"/>
      <c r="K171" s="281"/>
      <c r="L171" s="281"/>
      <c r="M171" s="417"/>
      <c r="N171" s="417"/>
      <c r="O171" s="281">
        <v>4</v>
      </c>
      <c r="P171" s="417"/>
      <c r="Q171" s="417"/>
    </row>
    <row r="172" spans="1:249" s="17" customFormat="1" ht="15" customHeight="1">
      <c r="A172" s="431" t="s">
        <v>99</v>
      </c>
      <c r="B172" s="396" t="s">
        <v>318</v>
      </c>
      <c r="C172" s="279">
        <v>1</v>
      </c>
      <c r="D172" s="279">
        <v>15</v>
      </c>
      <c r="E172" s="279"/>
      <c r="F172" s="279"/>
      <c r="G172" s="279"/>
      <c r="H172" s="279"/>
      <c r="I172" s="279"/>
      <c r="J172" s="279"/>
      <c r="K172" s="279"/>
      <c r="L172" s="279"/>
      <c r="M172" s="436">
        <v>16</v>
      </c>
      <c r="N172" s="436">
        <v>1</v>
      </c>
      <c r="O172" s="279">
        <v>4</v>
      </c>
      <c r="P172" s="436">
        <v>6</v>
      </c>
      <c r="Q172" s="436" t="s">
        <v>100</v>
      </c>
    </row>
    <row r="173" spans="1:249" s="17" customFormat="1" ht="15">
      <c r="A173" s="503"/>
      <c r="B173" s="405"/>
      <c r="C173" s="280"/>
      <c r="D173" s="280"/>
      <c r="E173" s="280"/>
      <c r="F173" s="280"/>
      <c r="G173" s="280"/>
      <c r="H173" s="280"/>
      <c r="I173" s="280"/>
      <c r="J173" s="280"/>
      <c r="K173" s="280"/>
      <c r="L173" s="280"/>
      <c r="M173" s="416"/>
      <c r="N173" s="416"/>
      <c r="O173" s="280"/>
      <c r="P173" s="416"/>
      <c r="Q173" s="416"/>
    </row>
    <row r="174" spans="1:249" s="17" customFormat="1" thickBot="1">
      <c r="A174" s="180" t="s">
        <v>101</v>
      </c>
      <c r="B174" s="406"/>
      <c r="C174" s="295"/>
      <c r="D174" s="295">
        <v>1</v>
      </c>
      <c r="E174" s="295"/>
      <c r="F174" s="295"/>
      <c r="G174" s="295"/>
      <c r="H174" s="295"/>
      <c r="I174" s="295"/>
      <c r="J174" s="295"/>
      <c r="K174" s="295"/>
      <c r="L174" s="295"/>
      <c r="M174" s="420"/>
      <c r="N174" s="420"/>
      <c r="O174" s="295">
        <v>2</v>
      </c>
      <c r="P174" s="420"/>
      <c r="Q174" s="420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48"/>
      <c r="CC174" s="148"/>
      <c r="CD174" s="148"/>
      <c r="CE174" s="148"/>
      <c r="CF174" s="148"/>
      <c r="CG174" s="148"/>
      <c r="CH174" s="148"/>
      <c r="CI174" s="148"/>
      <c r="CJ174" s="148"/>
      <c r="CK174" s="148"/>
      <c r="CL174" s="148"/>
      <c r="CM174" s="148"/>
      <c r="CN174" s="148"/>
      <c r="CO174" s="148"/>
      <c r="CP174" s="148"/>
      <c r="CQ174" s="148"/>
      <c r="CR174" s="148"/>
      <c r="CS174" s="148"/>
      <c r="CT174" s="148"/>
      <c r="CU174" s="148"/>
      <c r="CV174" s="148"/>
      <c r="CW174" s="148"/>
      <c r="CX174" s="148"/>
      <c r="CY174" s="148"/>
      <c r="CZ174" s="148"/>
      <c r="DA174" s="148"/>
      <c r="DB174" s="148"/>
      <c r="DC174" s="148"/>
      <c r="DD174" s="148"/>
      <c r="DE174" s="148"/>
      <c r="DF174" s="148"/>
      <c r="DG174" s="148"/>
      <c r="DH174" s="148"/>
      <c r="DI174" s="148"/>
      <c r="DJ174" s="148"/>
      <c r="DK174" s="148"/>
      <c r="DL174" s="148"/>
      <c r="DM174" s="148"/>
      <c r="DN174" s="148"/>
      <c r="DO174" s="148"/>
      <c r="DP174" s="148"/>
      <c r="DQ174" s="148"/>
      <c r="DR174" s="148"/>
      <c r="DS174" s="148"/>
      <c r="DT174" s="148"/>
      <c r="DU174" s="148"/>
      <c r="DV174" s="148"/>
      <c r="DW174" s="148"/>
      <c r="DX174" s="148"/>
      <c r="DY174" s="148"/>
      <c r="DZ174" s="148"/>
      <c r="EA174" s="148"/>
      <c r="EB174" s="148"/>
      <c r="EC174" s="148"/>
      <c r="ED174" s="148"/>
      <c r="EE174" s="148"/>
      <c r="EF174" s="148"/>
      <c r="EG174" s="148"/>
      <c r="EH174" s="148"/>
      <c r="EI174" s="148"/>
      <c r="EJ174" s="148"/>
      <c r="EK174" s="148"/>
      <c r="EL174" s="148"/>
      <c r="EM174" s="148"/>
      <c r="EN174" s="148"/>
      <c r="EO174" s="148"/>
      <c r="EP174" s="148"/>
      <c r="EQ174" s="148"/>
      <c r="ER174" s="148"/>
      <c r="ES174" s="148"/>
      <c r="ET174" s="148"/>
      <c r="EU174" s="148"/>
      <c r="EV174" s="148"/>
      <c r="EW174" s="148"/>
      <c r="EX174" s="148"/>
      <c r="EY174" s="148"/>
      <c r="EZ174" s="148"/>
      <c r="FA174" s="148"/>
      <c r="FB174" s="148"/>
      <c r="FC174" s="148"/>
      <c r="FD174" s="148"/>
      <c r="FE174" s="148"/>
      <c r="FF174" s="148"/>
      <c r="FG174" s="148"/>
      <c r="FH174" s="148"/>
      <c r="FI174" s="148"/>
      <c r="FJ174" s="148"/>
      <c r="FK174" s="148"/>
      <c r="FL174" s="148"/>
      <c r="FM174" s="148"/>
      <c r="FN174" s="148"/>
      <c r="FO174" s="148"/>
      <c r="FP174" s="148"/>
      <c r="FQ174" s="148"/>
      <c r="FR174" s="148"/>
      <c r="FS174" s="148"/>
      <c r="FT174" s="148"/>
      <c r="FU174" s="148"/>
      <c r="FV174" s="148"/>
      <c r="FW174" s="148"/>
      <c r="FX174" s="148"/>
      <c r="FY174" s="148"/>
      <c r="FZ174" s="148"/>
      <c r="GA174" s="148"/>
      <c r="GB174" s="148"/>
      <c r="GC174" s="148"/>
      <c r="GD174" s="148"/>
      <c r="GE174" s="148"/>
      <c r="GF174" s="148"/>
      <c r="GG174" s="148"/>
      <c r="GH174" s="148"/>
      <c r="GI174" s="148"/>
      <c r="GJ174" s="148"/>
      <c r="GK174" s="148"/>
      <c r="GL174" s="148"/>
      <c r="GM174" s="148"/>
      <c r="GN174" s="148"/>
      <c r="GO174" s="148"/>
      <c r="GP174" s="148"/>
      <c r="GQ174" s="148"/>
      <c r="GR174" s="148"/>
      <c r="GS174" s="148"/>
      <c r="GT174" s="148"/>
      <c r="GU174" s="148"/>
      <c r="GV174" s="148"/>
      <c r="GW174" s="148"/>
      <c r="GX174" s="148"/>
      <c r="GY174" s="148"/>
      <c r="GZ174" s="148"/>
      <c r="HA174" s="148"/>
      <c r="HB174" s="148"/>
      <c r="HC174" s="148"/>
      <c r="HD174" s="148"/>
      <c r="HE174" s="148"/>
      <c r="HF174" s="148"/>
      <c r="HG174" s="148"/>
      <c r="HH174" s="148"/>
      <c r="HI174" s="148"/>
      <c r="HJ174" s="148"/>
      <c r="HK174" s="148"/>
      <c r="HL174" s="148"/>
      <c r="HM174" s="148"/>
      <c r="HN174" s="148"/>
      <c r="HO174" s="148"/>
      <c r="HP174" s="148"/>
      <c r="HQ174" s="148"/>
      <c r="HR174" s="148"/>
      <c r="HS174" s="148"/>
      <c r="HT174" s="148"/>
      <c r="HU174" s="148"/>
      <c r="HV174" s="148"/>
      <c r="HW174" s="148"/>
      <c r="HX174" s="148"/>
    </row>
    <row r="175" spans="1:249" s="17" customFormat="1" ht="14.25" customHeight="1">
      <c r="A175" s="307" t="s">
        <v>102</v>
      </c>
      <c r="B175" s="396" t="s">
        <v>85</v>
      </c>
      <c r="C175" s="294">
        <v>1</v>
      </c>
      <c r="D175" s="294">
        <v>10</v>
      </c>
      <c r="E175" s="294"/>
      <c r="F175" s="294"/>
      <c r="G175" s="294"/>
      <c r="H175" s="294"/>
      <c r="I175" s="294"/>
      <c r="J175" s="294"/>
      <c r="K175" s="294"/>
      <c r="L175" s="294"/>
      <c r="M175" s="418">
        <f>SUM(D175+F176+F177)</f>
        <v>26</v>
      </c>
      <c r="N175" s="418">
        <v>3</v>
      </c>
      <c r="O175" s="294">
        <v>4</v>
      </c>
      <c r="P175" s="436">
        <f>SUM(O175:O177)</f>
        <v>16</v>
      </c>
      <c r="Q175" s="436" t="s">
        <v>289</v>
      </c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  <c r="DJ175" s="70"/>
      <c r="DK175" s="70"/>
      <c r="DL175" s="70"/>
      <c r="DM175" s="70"/>
      <c r="DN175" s="70"/>
      <c r="DO175" s="70"/>
      <c r="DP175" s="70"/>
      <c r="DQ175" s="70"/>
      <c r="DR175" s="70"/>
      <c r="DS175" s="70"/>
      <c r="DT175" s="70"/>
      <c r="DU175" s="70"/>
      <c r="DV175" s="70"/>
      <c r="DW175" s="70"/>
      <c r="DX175" s="70"/>
      <c r="DY175" s="70"/>
      <c r="DZ175" s="70"/>
      <c r="EA175" s="70"/>
      <c r="EB175" s="70"/>
      <c r="EC175" s="70"/>
      <c r="ED175" s="70"/>
      <c r="EE175" s="70"/>
      <c r="EF175" s="70"/>
      <c r="EG175" s="70"/>
      <c r="EH175" s="70"/>
      <c r="EI175" s="70"/>
      <c r="EJ175" s="70"/>
      <c r="EK175" s="70"/>
      <c r="EL175" s="70"/>
      <c r="EM175" s="70"/>
      <c r="EN175" s="70"/>
      <c r="EO175" s="70"/>
      <c r="EP175" s="70"/>
      <c r="EQ175" s="70"/>
      <c r="ER175" s="70"/>
      <c r="ES175" s="70"/>
      <c r="ET175" s="70"/>
      <c r="EU175" s="70"/>
      <c r="EV175" s="70"/>
      <c r="EW175" s="70"/>
      <c r="EX175" s="70"/>
      <c r="EY175" s="70"/>
      <c r="EZ175" s="70"/>
      <c r="FA175" s="70"/>
      <c r="FB175" s="70"/>
      <c r="FC175" s="70"/>
      <c r="FD175" s="70"/>
      <c r="FE175" s="70"/>
      <c r="FF175" s="70"/>
      <c r="FG175" s="70"/>
      <c r="FH175" s="70"/>
      <c r="FI175" s="70"/>
      <c r="FJ175" s="70"/>
      <c r="FK175" s="70"/>
      <c r="FL175" s="70"/>
      <c r="FM175" s="70"/>
      <c r="FN175" s="70"/>
      <c r="FO175" s="70"/>
      <c r="FP175" s="70"/>
      <c r="FQ175" s="70"/>
      <c r="FR175" s="70"/>
      <c r="FS175" s="70"/>
      <c r="FT175" s="70"/>
      <c r="FU175" s="70"/>
      <c r="FV175" s="70"/>
      <c r="FW175" s="70"/>
      <c r="FX175" s="70"/>
      <c r="FY175" s="70"/>
      <c r="FZ175" s="70"/>
      <c r="GA175" s="70"/>
      <c r="GB175" s="70"/>
      <c r="GC175" s="70"/>
      <c r="GD175" s="70"/>
      <c r="GE175" s="70"/>
      <c r="GF175" s="70"/>
      <c r="GG175" s="70"/>
      <c r="GH175" s="70"/>
      <c r="GI175" s="70"/>
      <c r="GJ175" s="70"/>
      <c r="GK175" s="70"/>
      <c r="GL175" s="70"/>
      <c r="GM175" s="70"/>
      <c r="GN175" s="70"/>
      <c r="GO175" s="70"/>
      <c r="GP175" s="70"/>
      <c r="GQ175" s="70"/>
      <c r="GR175" s="70"/>
      <c r="GS175" s="70"/>
      <c r="GT175" s="70"/>
      <c r="GU175" s="70"/>
      <c r="GV175" s="70"/>
      <c r="GW175" s="70"/>
      <c r="GX175" s="70"/>
      <c r="GY175" s="70"/>
      <c r="GZ175" s="70"/>
      <c r="HA175" s="70"/>
      <c r="HB175" s="70"/>
      <c r="HC175" s="70"/>
      <c r="HD175" s="70"/>
      <c r="HE175" s="70"/>
      <c r="HF175" s="70"/>
      <c r="HG175" s="70"/>
      <c r="HH175" s="70"/>
      <c r="HI175" s="70"/>
      <c r="HJ175" s="70"/>
      <c r="HK175" s="70"/>
      <c r="HL175" s="70"/>
      <c r="HM175" s="70"/>
      <c r="HN175" s="70"/>
      <c r="HO175" s="70"/>
      <c r="HP175" s="70"/>
      <c r="HQ175" s="70"/>
      <c r="HR175" s="70"/>
      <c r="HS175" s="70"/>
      <c r="HT175" s="70"/>
      <c r="HU175" s="70"/>
      <c r="HV175" s="70"/>
      <c r="HW175" s="70"/>
      <c r="HX175" s="70"/>
    </row>
    <row r="176" spans="1:249" s="17" customFormat="1" ht="14.25" customHeight="1">
      <c r="A176" s="308"/>
      <c r="B176" s="397"/>
      <c r="C176" s="291"/>
      <c r="D176" s="291"/>
      <c r="E176" s="291">
        <v>1</v>
      </c>
      <c r="F176" s="291">
        <v>8</v>
      </c>
      <c r="G176" s="291"/>
      <c r="H176" s="291"/>
      <c r="I176" s="291"/>
      <c r="J176" s="291"/>
      <c r="K176" s="291"/>
      <c r="L176" s="291"/>
      <c r="M176" s="419"/>
      <c r="N176" s="419"/>
      <c r="O176" s="291">
        <v>6</v>
      </c>
      <c r="P176" s="416"/>
      <c r="Q176" s="416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0"/>
      <c r="GD176" s="70"/>
      <c r="GE176" s="70"/>
      <c r="GF176" s="70"/>
      <c r="GG176" s="70"/>
      <c r="GH176" s="70"/>
      <c r="GI176" s="70"/>
      <c r="GJ176" s="70"/>
      <c r="GK176" s="70"/>
      <c r="GL176" s="70"/>
      <c r="GM176" s="70"/>
      <c r="GN176" s="70"/>
      <c r="GO176" s="70"/>
      <c r="GP176" s="70"/>
      <c r="GQ176" s="70"/>
      <c r="GR176" s="70"/>
      <c r="GS176" s="70"/>
      <c r="GT176" s="70"/>
      <c r="GU176" s="70"/>
      <c r="GV176" s="70"/>
      <c r="GW176" s="70"/>
      <c r="GX176" s="70"/>
      <c r="GY176" s="70"/>
      <c r="GZ176" s="70"/>
      <c r="HA176" s="70"/>
      <c r="HB176" s="70"/>
      <c r="HC176" s="70"/>
      <c r="HD176" s="70"/>
      <c r="HE176" s="70"/>
      <c r="HF176" s="70"/>
      <c r="HG176" s="70"/>
      <c r="HH176" s="70"/>
      <c r="HI176" s="70"/>
      <c r="HJ176" s="70"/>
      <c r="HK176" s="70"/>
      <c r="HL176" s="70"/>
      <c r="HM176" s="70"/>
      <c r="HN176" s="70"/>
      <c r="HO176" s="70"/>
      <c r="HP176" s="70"/>
      <c r="HQ176" s="70"/>
      <c r="HR176" s="70"/>
      <c r="HS176" s="70"/>
      <c r="HT176" s="70"/>
      <c r="HU176" s="70"/>
      <c r="HV176" s="70"/>
      <c r="HW176" s="70"/>
      <c r="HX176" s="70"/>
    </row>
    <row r="177" spans="1:232" s="17" customFormat="1" thickBot="1">
      <c r="A177" s="317"/>
      <c r="B177" s="406"/>
      <c r="C177" s="281"/>
      <c r="D177" s="281"/>
      <c r="E177" s="281">
        <v>1</v>
      </c>
      <c r="F177" s="281">
        <v>8</v>
      </c>
      <c r="G177" s="281"/>
      <c r="H177" s="281"/>
      <c r="I177" s="281"/>
      <c r="J177" s="281"/>
      <c r="K177" s="281"/>
      <c r="L177" s="281"/>
      <c r="M177" s="420"/>
      <c r="N177" s="420"/>
      <c r="O177" s="281">
        <v>6</v>
      </c>
      <c r="P177" s="417"/>
      <c r="Q177" s="417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  <c r="DC177" s="70"/>
      <c r="DD177" s="70"/>
      <c r="DE177" s="70"/>
      <c r="DF177" s="70"/>
      <c r="DG177" s="70"/>
      <c r="DH177" s="70"/>
      <c r="DI177" s="70"/>
      <c r="DJ177" s="70"/>
      <c r="DK177" s="70"/>
      <c r="DL177" s="70"/>
      <c r="DM177" s="70"/>
      <c r="DN177" s="70"/>
      <c r="DO177" s="70"/>
      <c r="DP177" s="70"/>
      <c r="DQ177" s="70"/>
      <c r="DR177" s="70"/>
      <c r="DS177" s="70"/>
      <c r="DT177" s="70"/>
      <c r="DU177" s="70"/>
      <c r="DV177" s="70"/>
      <c r="DW177" s="70"/>
      <c r="DX177" s="70"/>
      <c r="DY177" s="70"/>
      <c r="DZ177" s="70"/>
      <c r="EA177" s="70"/>
      <c r="EB177" s="70"/>
      <c r="EC177" s="70"/>
      <c r="ED177" s="70"/>
      <c r="EE177" s="70"/>
      <c r="EF177" s="70"/>
      <c r="EG177" s="70"/>
      <c r="EH177" s="70"/>
      <c r="EI177" s="70"/>
      <c r="EJ177" s="70"/>
      <c r="EK177" s="70"/>
      <c r="EL177" s="70"/>
      <c r="EM177" s="70"/>
      <c r="EN177" s="70"/>
      <c r="EO177" s="70"/>
      <c r="EP177" s="70"/>
      <c r="EQ177" s="70"/>
      <c r="ER177" s="70"/>
      <c r="ES177" s="70"/>
      <c r="ET177" s="70"/>
      <c r="EU177" s="70"/>
      <c r="EV177" s="70"/>
      <c r="EW177" s="70"/>
      <c r="EX177" s="70"/>
      <c r="EY177" s="70"/>
      <c r="EZ177" s="70"/>
      <c r="FA177" s="70"/>
      <c r="FB177" s="70"/>
      <c r="FC177" s="70"/>
      <c r="FD177" s="70"/>
      <c r="FE177" s="70"/>
      <c r="FF177" s="70"/>
      <c r="FG177" s="70"/>
      <c r="FH177" s="70"/>
      <c r="FI177" s="70"/>
      <c r="FJ177" s="70"/>
      <c r="FK177" s="70"/>
      <c r="FL177" s="70"/>
      <c r="FM177" s="70"/>
      <c r="FN177" s="70"/>
      <c r="FO177" s="70"/>
      <c r="FP177" s="70"/>
      <c r="FQ177" s="70"/>
      <c r="FR177" s="70"/>
      <c r="FS177" s="70"/>
      <c r="FT177" s="70"/>
      <c r="FU177" s="70"/>
      <c r="FV177" s="70"/>
      <c r="FW177" s="70"/>
      <c r="FX177" s="70"/>
      <c r="FY177" s="70"/>
      <c r="FZ177" s="70"/>
      <c r="GA177" s="70"/>
      <c r="GB177" s="70"/>
      <c r="GC177" s="70"/>
      <c r="GD177" s="70"/>
      <c r="GE177" s="70"/>
      <c r="GF177" s="70"/>
      <c r="GG177" s="70"/>
      <c r="GH177" s="70"/>
      <c r="GI177" s="70"/>
      <c r="GJ177" s="70"/>
      <c r="GK177" s="70"/>
      <c r="GL177" s="70"/>
      <c r="GM177" s="70"/>
      <c r="GN177" s="70"/>
      <c r="GO177" s="70"/>
      <c r="GP177" s="70"/>
      <c r="GQ177" s="70"/>
      <c r="GR177" s="70"/>
      <c r="GS177" s="70"/>
      <c r="GT177" s="70"/>
      <c r="GU177" s="70"/>
      <c r="GV177" s="70"/>
      <c r="GW177" s="70"/>
      <c r="GX177" s="70"/>
      <c r="GY177" s="70"/>
      <c r="GZ177" s="70"/>
      <c r="HA177" s="70"/>
      <c r="HB177" s="70"/>
      <c r="HC177" s="70"/>
      <c r="HD177" s="70"/>
      <c r="HE177" s="70"/>
      <c r="HF177" s="70"/>
      <c r="HG177" s="70"/>
      <c r="HH177" s="70"/>
      <c r="HI177" s="70"/>
      <c r="HJ177" s="70"/>
      <c r="HK177" s="70"/>
      <c r="HL177" s="70"/>
      <c r="HM177" s="70"/>
      <c r="HN177" s="70"/>
      <c r="HO177" s="70"/>
      <c r="HP177" s="70"/>
      <c r="HQ177" s="70"/>
      <c r="HR177" s="70"/>
      <c r="HS177" s="70"/>
      <c r="HT177" s="70"/>
      <c r="HU177" s="70"/>
      <c r="HV177" s="70"/>
      <c r="HW177" s="70"/>
      <c r="HX177" s="70"/>
    </row>
    <row r="178" spans="1:232" s="17" customFormat="1" ht="15">
      <c r="A178" s="431" t="s">
        <v>103</v>
      </c>
      <c r="B178" s="396" t="s">
        <v>85</v>
      </c>
      <c r="C178" s="294"/>
      <c r="D178" s="294"/>
      <c r="E178" s="294"/>
      <c r="F178" s="294"/>
      <c r="G178" s="294">
        <v>1</v>
      </c>
      <c r="H178" s="294">
        <v>10</v>
      </c>
      <c r="I178" s="294"/>
      <c r="J178" s="294"/>
      <c r="K178" s="294"/>
      <c r="L178" s="294"/>
      <c r="M178" s="476">
        <v>45</v>
      </c>
      <c r="N178" s="476">
        <v>4</v>
      </c>
      <c r="O178" s="294">
        <v>6</v>
      </c>
      <c r="P178" s="476">
        <f>SUM(O178:O181)</f>
        <v>22</v>
      </c>
      <c r="Q178" s="476" t="s">
        <v>22</v>
      </c>
    </row>
    <row r="179" spans="1:232" s="17" customFormat="1" ht="15">
      <c r="A179" s="601"/>
      <c r="B179" s="397"/>
      <c r="C179" s="329"/>
      <c r="D179" s="329"/>
      <c r="E179" s="329"/>
      <c r="F179" s="329"/>
      <c r="G179" s="329"/>
      <c r="H179" s="329"/>
      <c r="I179" s="329"/>
      <c r="J179" s="329"/>
      <c r="K179" s="329">
        <v>1</v>
      </c>
      <c r="L179" s="329">
        <v>10</v>
      </c>
      <c r="M179" s="527"/>
      <c r="N179" s="527"/>
      <c r="O179" s="329">
        <v>6</v>
      </c>
      <c r="P179" s="527"/>
      <c r="Q179" s="527"/>
    </row>
    <row r="180" spans="1:232" s="17" customFormat="1" ht="15">
      <c r="A180" s="601"/>
      <c r="B180" s="397"/>
      <c r="C180" s="290"/>
      <c r="D180" s="290"/>
      <c r="E180" s="290"/>
      <c r="F180" s="290"/>
      <c r="G180" s="290"/>
      <c r="H180" s="290"/>
      <c r="I180" s="290"/>
      <c r="J180" s="290"/>
      <c r="K180" s="290">
        <v>1</v>
      </c>
      <c r="L180" s="290">
        <v>10</v>
      </c>
      <c r="M180" s="415"/>
      <c r="N180" s="415"/>
      <c r="O180" s="290">
        <v>6</v>
      </c>
      <c r="P180" s="415"/>
      <c r="Q180" s="415"/>
    </row>
    <row r="181" spans="1:232" s="17" customFormat="1" thickBot="1">
      <c r="A181" s="503"/>
      <c r="B181" s="397"/>
      <c r="C181" s="290">
        <v>1</v>
      </c>
      <c r="D181" s="290">
        <v>15</v>
      </c>
      <c r="E181" s="290"/>
      <c r="F181" s="290"/>
      <c r="G181" s="290"/>
      <c r="H181" s="290"/>
      <c r="I181" s="290"/>
      <c r="J181" s="290"/>
      <c r="K181" s="290"/>
      <c r="L181" s="290"/>
      <c r="M181" s="415"/>
      <c r="N181" s="415"/>
      <c r="O181" s="290">
        <v>4</v>
      </c>
      <c r="P181" s="415"/>
      <c r="Q181" s="415"/>
    </row>
    <row r="182" spans="1:232" s="17" customFormat="1" ht="30">
      <c r="A182" s="108" t="s">
        <v>300</v>
      </c>
      <c r="B182" s="396" t="s">
        <v>85</v>
      </c>
      <c r="C182" s="294">
        <v>1</v>
      </c>
      <c r="D182" s="294">
        <v>12</v>
      </c>
      <c r="E182" s="294"/>
      <c r="F182" s="294"/>
      <c r="G182" s="294"/>
      <c r="H182" s="294"/>
      <c r="I182" s="294"/>
      <c r="J182" s="294"/>
      <c r="K182" s="294"/>
      <c r="L182" s="294"/>
      <c r="M182" s="436">
        <v>12</v>
      </c>
      <c r="N182" s="436">
        <v>1</v>
      </c>
      <c r="O182" s="294">
        <v>4</v>
      </c>
      <c r="P182" s="436">
        <f>SUM(O182:O183)</f>
        <v>6</v>
      </c>
      <c r="Q182" s="436" t="s">
        <v>51</v>
      </c>
    </row>
    <row r="183" spans="1:232" s="17" customFormat="1" ht="30.75" thickBot="1">
      <c r="A183" s="352" t="s">
        <v>301</v>
      </c>
      <c r="B183" s="406"/>
      <c r="C183" s="295"/>
      <c r="D183" s="295"/>
      <c r="E183" s="295"/>
      <c r="F183" s="295"/>
      <c r="G183" s="295"/>
      <c r="H183" s="295"/>
      <c r="I183" s="295"/>
      <c r="J183" s="295"/>
      <c r="K183" s="295"/>
      <c r="L183" s="295"/>
      <c r="M183" s="420"/>
      <c r="N183" s="420"/>
      <c r="O183" s="295">
        <v>2</v>
      </c>
      <c r="P183" s="420"/>
      <c r="Q183" s="417"/>
    </row>
    <row r="184" spans="1:232" s="17" customFormat="1" ht="15">
      <c r="A184" s="431" t="s">
        <v>104</v>
      </c>
      <c r="B184" s="396" t="s">
        <v>85</v>
      </c>
      <c r="C184" s="294">
        <v>1</v>
      </c>
      <c r="D184" s="294">
        <v>15</v>
      </c>
      <c r="E184" s="294"/>
      <c r="F184" s="294"/>
      <c r="G184" s="294"/>
      <c r="H184" s="294"/>
      <c r="I184" s="294"/>
      <c r="J184" s="294"/>
      <c r="K184" s="294"/>
      <c r="L184" s="294"/>
      <c r="M184" s="436">
        <v>28</v>
      </c>
      <c r="N184" s="436">
        <v>2</v>
      </c>
      <c r="O184" s="294">
        <v>6</v>
      </c>
      <c r="P184" s="436">
        <v>14</v>
      </c>
      <c r="Q184" s="436" t="s">
        <v>105</v>
      </c>
    </row>
    <row r="185" spans="1:232" s="17" customFormat="1" ht="15">
      <c r="A185" s="601"/>
      <c r="B185" s="405"/>
      <c r="C185" s="290"/>
      <c r="D185" s="290"/>
      <c r="E185" s="290">
        <v>1</v>
      </c>
      <c r="F185" s="290">
        <v>12</v>
      </c>
      <c r="G185" s="290"/>
      <c r="H185" s="290"/>
      <c r="I185" s="290"/>
      <c r="J185" s="290"/>
      <c r="K185" s="290"/>
      <c r="L185" s="290"/>
      <c r="M185" s="416"/>
      <c r="N185" s="416"/>
      <c r="O185" s="290">
        <v>6</v>
      </c>
      <c r="P185" s="419"/>
      <c r="Q185" s="419"/>
    </row>
    <row r="186" spans="1:232" s="17" customFormat="1" ht="15">
      <c r="A186" s="541" t="s">
        <v>106</v>
      </c>
      <c r="B186" s="405"/>
      <c r="C186" s="329"/>
      <c r="D186" s="329">
        <v>1</v>
      </c>
      <c r="E186" s="329"/>
      <c r="F186" s="329"/>
      <c r="G186" s="329"/>
      <c r="H186" s="329"/>
      <c r="I186" s="329"/>
      <c r="J186" s="329"/>
      <c r="K186" s="329"/>
      <c r="L186" s="329"/>
      <c r="M186" s="416"/>
      <c r="N186" s="416"/>
      <c r="O186" s="329">
        <v>2</v>
      </c>
      <c r="P186" s="419"/>
      <c r="Q186" s="419"/>
    </row>
    <row r="187" spans="1:232" s="17" customFormat="1" thickBot="1">
      <c r="A187" s="486"/>
      <c r="B187" s="406"/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417"/>
      <c r="N187" s="417"/>
      <c r="O187" s="281"/>
      <c r="P187" s="420"/>
      <c r="Q187" s="420"/>
    </row>
    <row r="188" spans="1:232" s="17" customFormat="1" ht="45.75" thickBot="1">
      <c r="A188" s="10" t="s">
        <v>137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376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</row>
    <row r="189" spans="1:232" s="17" customFormat="1" ht="15">
      <c r="A189" s="444" t="s">
        <v>252</v>
      </c>
      <c r="B189" s="396" t="s">
        <v>120</v>
      </c>
      <c r="C189" s="294"/>
      <c r="D189" s="294"/>
      <c r="E189" s="294"/>
      <c r="F189" s="294">
        <v>1</v>
      </c>
      <c r="G189" s="294"/>
      <c r="H189" s="294"/>
      <c r="I189" s="294"/>
      <c r="J189" s="294"/>
      <c r="K189" s="294"/>
      <c r="L189" s="294"/>
      <c r="M189" s="436">
        <v>17</v>
      </c>
      <c r="N189" s="436">
        <v>1</v>
      </c>
      <c r="O189" s="294">
        <v>2</v>
      </c>
      <c r="P189" s="476">
        <f>SUM(O189:O191)</f>
        <v>8</v>
      </c>
      <c r="Q189" s="476" t="s">
        <v>36</v>
      </c>
    </row>
    <row r="190" spans="1:232" s="17" customFormat="1" ht="15">
      <c r="A190" s="448"/>
      <c r="B190" s="398"/>
      <c r="C190" s="329"/>
      <c r="D190" s="329"/>
      <c r="E190" s="329"/>
      <c r="F190" s="329">
        <v>1</v>
      </c>
      <c r="G190" s="329"/>
      <c r="H190" s="329"/>
      <c r="I190" s="329"/>
      <c r="J190" s="329"/>
      <c r="K190" s="329"/>
      <c r="L190" s="329"/>
      <c r="M190" s="416"/>
      <c r="N190" s="416"/>
      <c r="O190" s="329">
        <v>2</v>
      </c>
      <c r="P190" s="416"/>
      <c r="Q190" s="416"/>
    </row>
    <row r="191" spans="1:232" s="17" customFormat="1" ht="30.75" thickBot="1">
      <c r="A191" s="331" t="s">
        <v>251</v>
      </c>
      <c r="B191" s="123" t="s">
        <v>85</v>
      </c>
      <c r="C191" s="295">
        <v>1</v>
      </c>
      <c r="D191" s="295">
        <v>15</v>
      </c>
      <c r="E191" s="295"/>
      <c r="F191" s="295"/>
      <c r="G191" s="295"/>
      <c r="H191" s="295"/>
      <c r="I191" s="295"/>
      <c r="J191" s="295"/>
      <c r="K191" s="295"/>
      <c r="L191" s="295"/>
      <c r="M191" s="417"/>
      <c r="N191" s="417"/>
      <c r="O191" s="295">
        <v>4</v>
      </c>
      <c r="P191" s="477"/>
      <c r="Q191" s="477"/>
    </row>
    <row r="192" spans="1:232" s="17" customFormat="1" ht="30">
      <c r="A192" s="307" t="s">
        <v>250</v>
      </c>
      <c r="B192" s="396" t="s">
        <v>85</v>
      </c>
      <c r="C192" s="294"/>
      <c r="D192" s="294"/>
      <c r="E192" s="294">
        <v>1</v>
      </c>
      <c r="F192" s="294">
        <v>12</v>
      </c>
      <c r="G192" s="294"/>
      <c r="H192" s="294"/>
      <c r="I192" s="294"/>
      <c r="J192" s="294"/>
      <c r="K192" s="294"/>
      <c r="L192" s="294"/>
      <c r="M192" s="436">
        <f>SUM(D192:D211,F192:F211,H192:H211,J192:J211,L192:L211)</f>
        <v>225</v>
      </c>
      <c r="N192" s="436">
        <f>SUM(C192:C211,E192:E211,G192:G211,I192:I211,K192:K211)</f>
        <v>19</v>
      </c>
      <c r="O192" s="294">
        <v>2</v>
      </c>
      <c r="P192" s="436">
        <f>SUM(O192:O211)</f>
        <v>20</v>
      </c>
      <c r="Q192" s="436" t="s">
        <v>9</v>
      </c>
    </row>
    <row r="193" spans="1:232" s="17" customFormat="1" ht="15">
      <c r="A193" s="541" t="s">
        <v>249</v>
      </c>
      <c r="B193" s="397"/>
      <c r="C193" s="291">
        <v>1</v>
      </c>
      <c r="D193" s="291">
        <v>15</v>
      </c>
      <c r="E193" s="291"/>
      <c r="F193" s="291"/>
      <c r="G193" s="291"/>
      <c r="H193" s="291"/>
      <c r="I193" s="291"/>
      <c r="J193" s="291"/>
      <c r="K193" s="291"/>
      <c r="L193" s="291"/>
      <c r="M193" s="416"/>
      <c r="N193" s="416"/>
      <c r="O193" s="291">
        <v>1</v>
      </c>
      <c r="P193" s="416"/>
      <c r="Q193" s="416"/>
    </row>
    <row r="194" spans="1:232" s="17" customFormat="1" ht="15">
      <c r="A194" s="432"/>
      <c r="B194" s="397"/>
      <c r="C194" s="291">
        <v>1</v>
      </c>
      <c r="D194" s="291">
        <v>15</v>
      </c>
      <c r="E194" s="291"/>
      <c r="F194" s="291"/>
      <c r="G194" s="291"/>
      <c r="H194" s="291"/>
      <c r="I194" s="291"/>
      <c r="J194" s="291"/>
      <c r="K194" s="291"/>
      <c r="L194" s="291"/>
      <c r="M194" s="416"/>
      <c r="N194" s="416"/>
      <c r="O194" s="291">
        <v>1</v>
      </c>
      <c r="P194" s="416"/>
      <c r="Q194" s="416"/>
    </row>
    <row r="195" spans="1:232" s="17" customFormat="1" ht="15">
      <c r="A195" s="432"/>
      <c r="B195" s="397"/>
      <c r="C195" s="291">
        <v>1</v>
      </c>
      <c r="D195" s="291">
        <v>15</v>
      </c>
      <c r="E195" s="291"/>
      <c r="F195" s="291"/>
      <c r="G195" s="291"/>
      <c r="H195" s="291"/>
      <c r="I195" s="291"/>
      <c r="J195" s="291"/>
      <c r="K195" s="291"/>
      <c r="L195" s="291"/>
      <c r="M195" s="416"/>
      <c r="N195" s="416"/>
      <c r="O195" s="291">
        <v>1</v>
      </c>
      <c r="P195" s="416"/>
      <c r="Q195" s="416"/>
    </row>
    <row r="196" spans="1:232" s="17" customFormat="1" ht="15">
      <c r="A196" s="432"/>
      <c r="B196" s="397"/>
      <c r="C196" s="291">
        <v>1</v>
      </c>
      <c r="D196" s="291">
        <v>15</v>
      </c>
      <c r="E196" s="291"/>
      <c r="F196" s="291"/>
      <c r="G196" s="291"/>
      <c r="H196" s="291"/>
      <c r="I196" s="291"/>
      <c r="J196" s="291"/>
      <c r="K196" s="291"/>
      <c r="L196" s="291"/>
      <c r="M196" s="416"/>
      <c r="N196" s="416"/>
      <c r="O196" s="291">
        <v>1</v>
      </c>
      <c r="P196" s="416"/>
      <c r="Q196" s="416"/>
    </row>
    <row r="197" spans="1:232" s="17" customFormat="1" ht="15">
      <c r="A197" s="432"/>
      <c r="B197" s="397"/>
      <c r="C197" s="291">
        <v>1</v>
      </c>
      <c r="D197" s="291">
        <v>15</v>
      </c>
      <c r="E197" s="291"/>
      <c r="F197" s="291"/>
      <c r="G197" s="291"/>
      <c r="H197" s="291"/>
      <c r="I197" s="291"/>
      <c r="J197" s="291"/>
      <c r="K197" s="291"/>
      <c r="L197" s="291"/>
      <c r="M197" s="416"/>
      <c r="N197" s="416"/>
      <c r="O197" s="291">
        <v>1</v>
      </c>
      <c r="P197" s="416"/>
      <c r="Q197" s="416"/>
    </row>
    <row r="198" spans="1:232" s="17" customFormat="1" ht="15">
      <c r="A198" s="432"/>
      <c r="B198" s="397"/>
      <c r="C198" s="291"/>
      <c r="D198" s="291"/>
      <c r="E198" s="291">
        <v>1</v>
      </c>
      <c r="F198" s="291">
        <v>12</v>
      </c>
      <c r="G198" s="291"/>
      <c r="H198" s="291"/>
      <c r="I198" s="291"/>
      <c r="J198" s="291"/>
      <c r="K198" s="291"/>
      <c r="L198" s="291"/>
      <c r="M198" s="416"/>
      <c r="N198" s="416"/>
      <c r="O198" s="291">
        <v>1</v>
      </c>
      <c r="P198" s="416"/>
      <c r="Q198" s="416"/>
    </row>
    <row r="199" spans="1:232" s="17" customFormat="1" thickBot="1">
      <c r="A199" s="432"/>
      <c r="B199" s="397"/>
      <c r="C199" s="329"/>
      <c r="D199" s="329"/>
      <c r="E199" s="329">
        <v>1</v>
      </c>
      <c r="F199" s="329">
        <v>12</v>
      </c>
      <c r="G199" s="329"/>
      <c r="H199" s="329"/>
      <c r="I199" s="329"/>
      <c r="J199" s="329"/>
      <c r="K199" s="329"/>
      <c r="L199" s="329"/>
      <c r="M199" s="416"/>
      <c r="N199" s="416"/>
      <c r="O199" s="329">
        <v>1</v>
      </c>
      <c r="P199" s="416"/>
      <c r="Q199" s="416"/>
    </row>
    <row r="200" spans="1:232" s="64" customFormat="1" ht="15">
      <c r="A200" s="432"/>
      <c r="B200" s="397"/>
      <c r="C200" s="329"/>
      <c r="D200" s="329"/>
      <c r="E200" s="329">
        <v>1</v>
      </c>
      <c r="F200" s="329">
        <v>12</v>
      </c>
      <c r="G200" s="329"/>
      <c r="H200" s="329"/>
      <c r="I200" s="329"/>
      <c r="J200" s="329"/>
      <c r="K200" s="329"/>
      <c r="L200" s="329"/>
      <c r="M200" s="416"/>
      <c r="N200" s="416"/>
      <c r="O200" s="329">
        <v>1</v>
      </c>
      <c r="P200" s="416"/>
      <c r="Q200" s="416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</row>
    <row r="201" spans="1:232" s="21" customFormat="1" ht="15">
      <c r="A201" s="432"/>
      <c r="B201" s="397"/>
      <c r="C201" s="329"/>
      <c r="D201" s="329"/>
      <c r="E201" s="329">
        <v>1</v>
      </c>
      <c r="F201" s="329">
        <v>12</v>
      </c>
      <c r="G201" s="329"/>
      <c r="H201" s="329"/>
      <c r="I201" s="329"/>
      <c r="J201" s="329"/>
      <c r="K201" s="329"/>
      <c r="L201" s="329"/>
      <c r="M201" s="416"/>
      <c r="N201" s="416"/>
      <c r="O201" s="329">
        <v>1</v>
      </c>
      <c r="P201" s="416"/>
      <c r="Q201" s="416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</row>
    <row r="202" spans="1:232" s="21" customFormat="1" thickBot="1">
      <c r="A202" s="432"/>
      <c r="B202" s="397"/>
      <c r="C202" s="329"/>
      <c r="D202" s="329"/>
      <c r="E202" s="329"/>
      <c r="F202" s="329"/>
      <c r="G202" s="329">
        <v>1</v>
      </c>
      <c r="H202" s="329">
        <v>10</v>
      </c>
      <c r="I202" s="329"/>
      <c r="J202" s="329"/>
      <c r="K202" s="329"/>
      <c r="L202" s="329"/>
      <c r="M202" s="416"/>
      <c r="N202" s="416"/>
      <c r="O202" s="329">
        <v>1</v>
      </c>
      <c r="P202" s="416"/>
      <c r="Q202" s="416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</row>
    <row r="203" spans="1:232" s="69" customFormat="1" ht="15">
      <c r="A203" s="432"/>
      <c r="B203" s="397"/>
      <c r="C203" s="329"/>
      <c r="D203" s="329"/>
      <c r="E203" s="329"/>
      <c r="F203" s="329"/>
      <c r="G203" s="329">
        <v>1</v>
      </c>
      <c r="H203" s="329">
        <v>10</v>
      </c>
      <c r="I203" s="329"/>
      <c r="J203" s="329"/>
      <c r="K203" s="329"/>
      <c r="L203" s="329"/>
      <c r="M203" s="416"/>
      <c r="N203" s="416"/>
      <c r="O203" s="329">
        <v>1</v>
      </c>
      <c r="P203" s="416"/>
      <c r="Q203" s="416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</row>
    <row r="204" spans="1:232" s="70" customFormat="1" ht="15">
      <c r="A204" s="432"/>
      <c r="B204" s="397"/>
      <c r="C204" s="329"/>
      <c r="D204" s="329"/>
      <c r="E204" s="329"/>
      <c r="F204" s="329"/>
      <c r="G204" s="329">
        <v>1</v>
      </c>
      <c r="H204" s="329">
        <v>10</v>
      </c>
      <c r="I204" s="329"/>
      <c r="J204" s="329"/>
      <c r="K204" s="329"/>
      <c r="L204" s="329"/>
      <c r="M204" s="416"/>
      <c r="N204" s="416"/>
      <c r="O204" s="329">
        <v>1</v>
      </c>
      <c r="P204" s="416"/>
      <c r="Q204" s="416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</row>
    <row r="205" spans="1:232" s="70" customFormat="1" ht="15">
      <c r="A205" s="432"/>
      <c r="B205" s="397"/>
      <c r="C205" s="329"/>
      <c r="D205" s="329"/>
      <c r="E205" s="329"/>
      <c r="F205" s="329"/>
      <c r="G205" s="329">
        <v>1</v>
      </c>
      <c r="H205" s="329">
        <v>10</v>
      </c>
      <c r="I205" s="329"/>
      <c r="J205" s="329"/>
      <c r="K205" s="329"/>
      <c r="L205" s="329"/>
      <c r="M205" s="416"/>
      <c r="N205" s="416"/>
      <c r="O205" s="329">
        <v>1</v>
      </c>
      <c r="P205" s="416"/>
      <c r="Q205" s="416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</row>
    <row r="206" spans="1:232" s="70" customFormat="1" ht="15">
      <c r="A206" s="432"/>
      <c r="B206" s="397"/>
      <c r="C206" s="329"/>
      <c r="D206" s="329"/>
      <c r="E206" s="329"/>
      <c r="F206" s="329"/>
      <c r="G206" s="329"/>
      <c r="H206" s="329"/>
      <c r="I206" s="329">
        <v>1</v>
      </c>
      <c r="J206" s="329">
        <v>10</v>
      </c>
      <c r="K206" s="329"/>
      <c r="L206" s="329"/>
      <c r="M206" s="416"/>
      <c r="N206" s="416"/>
      <c r="O206" s="329">
        <v>1</v>
      </c>
      <c r="P206" s="416"/>
      <c r="Q206" s="416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</row>
    <row r="207" spans="1:232" s="71" customFormat="1" thickBot="1">
      <c r="A207" s="432"/>
      <c r="B207" s="397"/>
      <c r="C207" s="329"/>
      <c r="D207" s="329"/>
      <c r="E207" s="329"/>
      <c r="F207" s="329"/>
      <c r="G207" s="329"/>
      <c r="H207" s="329"/>
      <c r="I207" s="329">
        <v>1</v>
      </c>
      <c r="J207" s="329">
        <v>10</v>
      </c>
      <c r="K207" s="329"/>
      <c r="L207" s="329"/>
      <c r="M207" s="416"/>
      <c r="N207" s="416"/>
      <c r="O207" s="329">
        <v>1</v>
      </c>
      <c r="P207" s="416"/>
      <c r="Q207" s="416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</row>
    <row r="208" spans="1:232" s="70" customFormat="1" ht="15">
      <c r="A208" s="432"/>
      <c r="B208" s="397"/>
      <c r="C208" s="329"/>
      <c r="D208" s="329"/>
      <c r="E208" s="329"/>
      <c r="F208" s="329"/>
      <c r="G208" s="329"/>
      <c r="H208" s="329"/>
      <c r="I208" s="329">
        <v>1</v>
      </c>
      <c r="J208" s="329">
        <v>10</v>
      </c>
      <c r="K208" s="329"/>
      <c r="L208" s="329"/>
      <c r="M208" s="416"/>
      <c r="N208" s="416"/>
      <c r="O208" s="329">
        <v>1</v>
      </c>
      <c r="P208" s="416"/>
      <c r="Q208" s="416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</row>
    <row r="209" spans="1:249" s="70" customFormat="1" ht="15">
      <c r="A209" s="432"/>
      <c r="B209" s="397"/>
      <c r="C209" s="329"/>
      <c r="D209" s="329"/>
      <c r="E209" s="329"/>
      <c r="F209" s="329"/>
      <c r="G209" s="329"/>
      <c r="H209" s="329"/>
      <c r="I209" s="329"/>
      <c r="J209" s="329"/>
      <c r="K209" s="329">
        <v>1</v>
      </c>
      <c r="L209" s="329">
        <v>10</v>
      </c>
      <c r="M209" s="416"/>
      <c r="N209" s="416"/>
      <c r="O209" s="329">
        <v>1</v>
      </c>
      <c r="P209" s="416"/>
      <c r="Q209" s="416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</row>
    <row r="210" spans="1:249" s="70" customFormat="1" ht="15">
      <c r="A210" s="432"/>
      <c r="B210" s="397"/>
      <c r="C210" s="329"/>
      <c r="D210" s="329"/>
      <c r="E210" s="329"/>
      <c r="F210" s="329"/>
      <c r="G210" s="329"/>
      <c r="H210" s="329"/>
      <c r="I210" s="329"/>
      <c r="J210" s="329"/>
      <c r="K210" s="329">
        <v>1</v>
      </c>
      <c r="L210" s="329">
        <v>10</v>
      </c>
      <c r="M210" s="416"/>
      <c r="N210" s="416"/>
      <c r="O210" s="329">
        <v>1</v>
      </c>
      <c r="P210" s="416"/>
      <c r="Q210" s="416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</row>
    <row r="211" spans="1:249" s="70" customFormat="1" thickBot="1">
      <c r="A211" s="486"/>
      <c r="B211" s="399"/>
      <c r="C211" s="295"/>
      <c r="D211" s="295"/>
      <c r="E211" s="295"/>
      <c r="F211" s="295"/>
      <c r="G211" s="295"/>
      <c r="H211" s="295"/>
      <c r="I211" s="295"/>
      <c r="J211" s="295"/>
      <c r="K211" s="295"/>
      <c r="L211" s="295"/>
      <c r="M211" s="417"/>
      <c r="N211" s="417"/>
      <c r="O211" s="295"/>
      <c r="P211" s="417"/>
      <c r="Q211" s="4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</row>
    <row r="212" spans="1:249" s="70" customFormat="1" ht="30.75" thickBot="1">
      <c r="A212" s="10" t="s">
        <v>145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376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</row>
    <row r="213" spans="1:249" ht="15" customHeight="1">
      <c r="A213" s="355" t="s">
        <v>276</v>
      </c>
      <c r="B213" s="619" t="s">
        <v>85</v>
      </c>
      <c r="C213" s="181"/>
      <c r="D213" s="181"/>
      <c r="E213" s="181">
        <v>1</v>
      </c>
      <c r="F213" s="181">
        <v>12</v>
      </c>
      <c r="G213" s="181"/>
      <c r="H213" s="181"/>
      <c r="I213" s="181"/>
      <c r="J213" s="181"/>
      <c r="K213" s="181"/>
      <c r="L213" s="181"/>
      <c r="M213" s="478">
        <f>SUM(F213+F214+F218+H215+H216+J217)</f>
        <v>28</v>
      </c>
      <c r="N213" s="478">
        <v>2</v>
      </c>
      <c r="O213" s="181">
        <v>6</v>
      </c>
      <c r="P213" s="478">
        <f>SUM(O213:O218)</f>
        <v>20</v>
      </c>
      <c r="Q213" s="619" t="s">
        <v>13</v>
      </c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</row>
    <row r="214" spans="1:249" ht="15.75" customHeight="1">
      <c r="A214" s="531" t="s">
        <v>297</v>
      </c>
      <c r="B214" s="620"/>
      <c r="C214" s="182"/>
      <c r="D214" s="182"/>
      <c r="E214" s="182"/>
      <c r="F214" s="182">
        <v>1</v>
      </c>
      <c r="G214" s="182"/>
      <c r="H214" s="182"/>
      <c r="I214" s="182"/>
      <c r="J214" s="182"/>
      <c r="K214" s="182"/>
      <c r="L214" s="182"/>
      <c r="M214" s="479"/>
      <c r="N214" s="479"/>
      <c r="O214" s="182">
        <v>2</v>
      </c>
      <c r="P214" s="479"/>
      <c r="Q214" s="620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</row>
    <row r="215" spans="1:249" ht="15">
      <c r="A215" s="532"/>
      <c r="B215" s="620"/>
      <c r="C215" s="182"/>
      <c r="D215" s="182"/>
      <c r="E215" s="182"/>
      <c r="F215" s="182"/>
      <c r="G215" s="182"/>
      <c r="H215" s="182">
        <v>1</v>
      </c>
      <c r="I215" s="182"/>
      <c r="J215" s="182"/>
      <c r="K215" s="182"/>
      <c r="L215" s="182"/>
      <c r="M215" s="479"/>
      <c r="N215" s="479"/>
      <c r="O215" s="182">
        <v>2</v>
      </c>
      <c r="P215" s="479"/>
      <c r="Q215" s="620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</row>
    <row r="216" spans="1:249" ht="15">
      <c r="A216" s="532"/>
      <c r="B216" s="620"/>
      <c r="C216" s="182"/>
      <c r="D216" s="182"/>
      <c r="E216" s="182"/>
      <c r="F216" s="182"/>
      <c r="G216" s="182"/>
      <c r="H216" s="182">
        <v>1</v>
      </c>
      <c r="I216" s="182"/>
      <c r="J216" s="182"/>
      <c r="K216" s="182"/>
      <c r="L216" s="182"/>
      <c r="M216" s="479"/>
      <c r="N216" s="479"/>
      <c r="O216" s="182">
        <v>2</v>
      </c>
      <c r="P216" s="479"/>
      <c r="Q216" s="620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</row>
    <row r="217" spans="1:249" ht="15">
      <c r="A217" s="533"/>
      <c r="B217" s="620"/>
      <c r="C217" s="357"/>
      <c r="D217" s="357"/>
      <c r="E217" s="357"/>
      <c r="F217" s="357"/>
      <c r="G217" s="357"/>
      <c r="H217" s="357"/>
      <c r="I217" s="357"/>
      <c r="J217" s="357">
        <v>1</v>
      </c>
      <c r="K217" s="357"/>
      <c r="L217" s="357"/>
      <c r="M217" s="479"/>
      <c r="N217" s="479"/>
      <c r="O217" s="357">
        <v>2</v>
      </c>
      <c r="P217" s="479"/>
      <c r="Q217" s="620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</row>
    <row r="218" spans="1:249" ht="30.75" thickBot="1">
      <c r="A218" s="330" t="s">
        <v>275</v>
      </c>
      <c r="B218" s="621"/>
      <c r="C218" s="367"/>
      <c r="D218" s="367"/>
      <c r="E218" s="367">
        <v>1</v>
      </c>
      <c r="F218" s="367">
        <v>12</v>
      </c>
      <c r="G218" s="367"/>
      <c r="H218" s="367"/>
      <c r="I218" s="367"/>
      <c r="J218" s="367"/>
      <c r="K218" s="367"/>
      <c r="L218" s="367"/>
      <c r="M218" s="479"/>
      <c r="N218" s="479"/>
      <c r="O218" s="367">
        <v>6</v>
      </c>
      <c r="P218" s="479"/>
      <c r="Q218" s="62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</row>
    <row r="219" spans="1:249" ht="15" customHeight="1">
      <c r="A219" s="608" t="s">
        <v>277</v>
      </c>
      <c r="B219" s="619" t="s">
        <v>318</v>
      </c>
      <c r="C219" s="181">
        <v>1</v>
      </c>
      <c r="D219" s="181">
        <v>15</v>
      </c>
      <c r="E219" s="181"/>
      <c r="F219" s="181"/>
      <c r="G219" s="181"/>
      <c r="H219" s="181"/>
      <c r="I219" s="181"/>
      <c r="J219" s="181"/>
      <c r="K219" s="181"/>
      <c r="L219" s="181"/>
      <c r="M219" s="605">
        <v>45</v>
      </c>
      <c r="N219" s="605">
        <v>3</v>
      </c>
      <c r="O219" s="181">
        <v>4</v>
      </c>
      <c r="P219" s="605">
        <f>SUM(O219:O221)</f>
        <v>12</v>
      </c>
      <c r="Q219" s="619" t="s">
        <v>5</v>
      </c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</row>
    <row r="220" spans="1:249" ht="15">
      <c r="A220" s="609"/>
      <c r="B220" s="620"/>
      <c r="C220" s="182">
        <v>1</v>
      </c>
      <c r="D220" s="182">
        <v>15</v>
      </c>
      <c r="E220" s="182"/>
      <c r="F220" s="182"/>
      <c r="G220" s="182"/>
      <c r="H220" s="182"/>
      <c r="I220" s="182"/>
      <c r="J220" s="182"/>
      <c r="K220" s="182"/>
      <c r="L220" s="182"/>
      <c r="M220" s="606"/>
      <c r="N220" s="606"/>
      <c r="O220" s="182">
        <v>4</v>
      </c>
      <c r="P220" s="606"/>
      <c r="Q220" s="620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</row>
    <row r="221" spans="1:249" thickBot="1">
      <c r="A221" s="610"/>
      <c r="B221" s="627"/>
      <c r="C221" s="183">
        <v>1</v>
      </c>
      <c r="D221" s="183">
        <v>15</v>
      </c>
      <c r="E221" s="183"/>
      <c r="F221" s="183"/>
      <c r="G221" s="183"/>
      <c r="H221" s="183"/>
      <c r="I221" s="183"/>
      <c r="J221" s="183"/>
      <c r="K221" s="183"/>
      <c r="L221" s="183"/>
      <c r="M221" s="607"/>
      <c r="N221" s="607"/>
      <c r="O221" s="183">
        <v>4</v>
      </c>
      <c r="P221" s="607"/>
      <c r="Q221" s="627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</row>
    <row r="222" spans="1:249" ht="30.75" thickBot="1">
      <c r="A222" s="184" t="s">
        <v>279</v>
      </c>
      <c r="B222" s="185" t="s">
        <v>85</v>
      </c>
      <c r="C222" s="185"/>
      <c r="D222" s="185"/>
      <c r="E222" s="185"/>
      <c r="F222" s="185"/>
      <c r="G222" s="185"/>
      <c r="H222" s="185"/>
      <c r="I222" s="185">
        <v>1</v>
      </c>
      <c r="J222" s="185">
        <v>10</v>
      </c>
      <c r="K222" s="185"/>
      <c r="L222" s="185"/>
      <c r="M222" s="186">
        <v>10</v>
      </c>
      <c r="N222" s="186">
        <v>1</v>
      </c>
      <c r="O222" s="185">
        <v>6</v>
      </c>
      <c r="P222" s="186">
        <v>6</v>
      </c>
      <c r="Q222" s="185" t="s">
        <v>278</v>
      </c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</row>
    <row r="223" spans="1:249" s="12" customFormat="1" ht="30.75" thickBot="1">
      <c r="A223" s="10" t="s">
        <v>146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376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</row>
    <row r="224" spans="1:249" s="12" customFormat="1" ht="30">
      <c r="A224" s="301" t="s">
        <v>203</v>
      </c>
      <c r="B224" s="303" t="s">
        <v>85</v>
      </c>
      <c r="C224" s="366"/>
      <c r="D224" s="366"/>
      <c r="E224" s="366">
        <v>1</v>
      </c>
      <c r="F224" s="366">
        <v>12</v>
      </c>
      <c r="G224" s="366"/>
      <c r="H224" s="366"/>
      <c r="I224" s="366"/>
      <c r="J224" s="366"/>
      <c r="K224" s="366"/>
      <c r="L224" s="366"/>
      <c r="M224" s="418">
        <v>27</v>
      </c>
      <c r="N224" s="418">
        <v>2</v>
      </c>
      <c r="O224" s="366">
        <v>6</v>
      </c>
      <c r="P224" s="626">
        <v>12</v>
      </c>
      <c r="Q224" s="626" t="s">
        <v>12</v>
      </c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64"/>
      <c r="GF224" s="64"/>
      <c r="GG224" s="64"/>
      <c r="GH224" s="64"/>
      <c r="GI224" s="64"/>
      <c r="GJ224" s="64"/>
      <c r="GK224" s="64"/>
      <c r="GL224" s="64"/>
      <c r="GM224" s="64"/>
      <c r="GN224" s="64"/>
      <c r="GO224" s="64"/>
      <c r="GP224" s="64"/>
      <c r="GQ224" s="64"/>
      <c r="GR224" s="64"/>
      <c r="GS224" s="64"/>
      <c r="GT224" s="64"/>
      <c r="GU224" s="64"/>
      <c r="GV224" s="64"/>
      <c r="GW224" s="64"/>
      <c r="GX224" s="64"/>
      <c r="GY224" s="64"/>
      <c r="GZ224" s="64"/>
      <c r="HA224" s="64"/>
      <c r="HB224" s="64"/>
      <c r="HC224" s="64"/>
      <c r="HD224" s="64"/>
      <c r="HE224" s="64"/>
      <c r="HF224" s="64"/>
      <c r="HG224" s="64"/>
      <c r="HH224" s="64"/>
      <c r="HI224" s="64"/>
      <c r="HJ224" s="64"/>
      <c r="HK224" s="64"/>
      <c r="HL224" s="64"/>
      <c r="HM224" s="64"/>
      <c r="HN224" s="64"/>
      <c r="HO224" s="64"/>
      <c r="HP224" s="64"/>
      <c r="HQ224" s="64"/>
      <c r="HR224" s="64"/>
      <c r="HS224" s="64"/>
      <c r="HT224" s="64"/>
      <c r="HU224" s="64"/>
      <c r="HV224" s="64"/>
      <c r="HW224" s="64"/>
      <c r="HX224" s="64"/>
    </row>
    <row r="225" spans="1:232" s="12" customFormat="1" thickBot="1">
      <c r="A225" s="187"/>
      <c r="B225" s="304"/>
      <c r="C225" s="315">
        <v>1</v>
      </c>
      <c r="D225" s="315">
        <v>15</v>
      </c>
      <c r="E225" s="315"/>
      <c r="F225" s="315"/>
      <c r="G225" s="315"/>
      <c r="H225" s="315"/>
      <c r="I225" s="315"/>
      <c r="J225" s="315"/>
      <c r="K225" s="315"/>
      <c r="L225" s="315"/>
      <c r="M225" s="420"/>
      <c r="N225" s="420"/>
      <c r="O225" s="103">
        <v>6</v>
      </c>
      <c r="P225" s="420"/>
      <c r="Q225" s="420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</row>
    <row r="226" spans="1:232" s="12" customFormat="1" thickBot="1">
      <c r="A226" s="444" t="s">
        <v>260</v>
      </c>
      <c r="B226" s="404" t="s">
        <v>85</v>
      </c>
      <c r="C226" s="366">
        <v>1</v>
      </c>
      <c r="D226" s="366">
        <v>15</v>
      </c>
      <c r="E226" s="366"/>
      <c r="F226" s="366"/>
      <c r="G226" s="366"/>
      <c r="H226" s="366"/>
      <c r="I226" s="366"/>
      <c r="J226" s="366"/>
      <c r="K226" s="366"/>
      <c r="L226" s="366"/>
      <c r="M226" s="418">
        <v>34</v>
      </c>
      <c r="N226" s="418">
        <v>2</v>
      </c>
      <c r="O226" s="366">
        <v>4</v>
      </c>
      <c r="P226" s="436">
        <f>SUM(O226:O231)</f>
        <v>16</v>
      </c>
      <c r="Q226" s="436" t="s">
        <v>18</v>
      </c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</row>
    <row r="227" spans="1:232" s="12" customFormat="1" ht="15">
      <c r="A227" s="448"/>
      <c r="B227" s="405"/>
      <c r="C227" s="291">
        <v>1</v>
      </c>
      <c r="D227" s="291">
        <v>15</v>
      </c>
      <c r="E227" s="291"/>
      <c r="F227" s="291"/>
      <c r="G227" s="291"/>
      <c r="H227" s="291"/>
      <c r="I227" s="291"/>
      <c r="J227" s="188"/>
      <c r="K227" s="188"/>
      <c r="L227" s="188"/>
      <c r="M227" s="419"/>
      <c r="N227" s="419"/>
      <c r="O227" s="291">
        <v>4</v>
      </c>
      <c r="P227" s="416"/>
      <c r="Q227" s="416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  <c r="FC227" s="69"/>
      <c r="FD227" s="69"/>
      <c r="FE227" s="69"/>
      <c r="FF227" s="69"/>
      <c r="FG227" s="69"/>
      <c r="FH227" s="69"/>
      <c r="FI227" s="69"/>
      <c r="FJ227" s="69"/>
      <c r="FK227" s="69"/>
      <c r="FL227" s="69"/>
      <c r="FM227" s="69"/>
      <c r="FN227" s="69"/>
      <c r="FO227" s="69"/>
      <c r="FP227" s="69"/>
      <c r="FQ227" s="69"/>
      <c r="FR227" s="69"/>
      <c r="FS227" s="69"/>
      <c r="FT227" s="69"/>
      <c r="FU227" s="69"/>
      <c r="FV227" s="69"/>
      <c r="FW227" s="69"/>
      <c r="FX227" s="69"/>
      <c r="FY227" s="69"/>
      <c r="FZ227" s="69"/>
      <c r="GA227" s="69"/>
      <c r="GB227" s="69"/>
      <c r="GC227" s="69"/>
      <c r="GD227" s="69"/>
      <c r="GE227" s="69"/>
      <c r="GF227" s="69"/>
      <c r="GG227" s="69"/>
      <c r="GH227" s="69"/>
      <c r="GI227" s="69"/>
      <c r="GJ227" s="69"/>
      <c r="GK227" s="69"/>
      <c r="GL227" s="69"/>
      <c r="GM227" s="69"/>
      <c r="GN227" s="69"/>
      <c r="GO227" s="69"/>
      <c r="GP227" s="69"/>
      <c r="GQ227" s="69"/>
      <c r="GR227" s="69"/>
      <c r="GS227" s="69"/>
      <c r="GT227" s="69"/>
      <c r="GU227" s="69"/>
      <c r="GV227" s="69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</row>
    <row r="228" spans="1:232" s="12" customFormat="1" ht="15">
      <c r="A228" s="282" t="s">
        <v>69</v>
      </c>
      <c r="B228" s="405"/>
      <c r="C228" s="329"/>
      <c r="D228" s="329"/>
      <c r="E228" s="329"/>
      <c r="F228" s="329"/>
      <c r="G228" s="329"/>
      <c r="H228" s="329"/>
      <c r="I228" s="329"/>
      <c r="J228" s="189">
        <v>1</v>
      </c>
      <c r="K228" s="189"/>
      <c r="L228" s="189"/>
      <c r="M228" s="419"/>
      <c r="N228" s="419"/>
      <c r="O228" s="329">
        <v>2</v>
      </c>
      <c r="P228" s="416"/>
      <c r="Q228" s="416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  <c r="CR228" s="70"/>
      <c r="CS228" s="70"/>
      <c r="CT228" s="70"/>
      <c r="CU228" s="70"/>
      <c r="CV228" s="70"/>
      <c r="CW228" s="70"/>
      <c r="CX228" s="70"/>
      <c r="CY228" s="70"/>
      <c r="CZ228" s="70"/>
      <c r="DA228" s="70"/>
      <c r="DB228" s="70"/>
      <c r="DC228" s="70"/>
      <c r="DD228" s="70"/>
      <c r="DE228" s="70"/>
      <c r="DF228" s="70"/>
      <c r="DG228" s="70"/>
      <c r="DH228" s="70"/>
      <c r="DI228" s="70"/>
      <c r="DJ228" s="70"/>
      <c r="DK228" s="70"/>
      <c r="DL228" s="70"/>
      <c r="DM228" s="70"/>
      <c r="DN228" s="70"/>
      <c r="DO228" s="70"/>
      <c r="DP228" s="70"/>
      <c r="DQ228" s="70"/>
      <c r="DR228" s="70"/>
      <c r="DS228" s="70"/>
      <c r="DT228" s="70"/>
      <c r="DU228" s="70"/>
      <c r="DV228" s="70"/>
      <c r="DW228" s="70"/>
      <c r="DX228" s="70"/>
      <c r="DY228" s="70"/>
      <c r="DZ228" s="70"/>
      <c r="EA228" s="70"/>
      <c r="EB228" s="70"/>
      <c r="EC228" s="70"/>
      <c r="ED228" s="70"/>
      <c r="EE228" s="70"/>
      <c r="EF228" s="70"/>
      <c r="EG228" s="70"/>
      <c r="EH228" s="70"/>
      <c r="EI228" s="70"/>
      <c r="EJ228" s="70"/>
      <c r="EK228" s="70"/>
      <c r="EL228" s="70"/>
      <c r="EM228" s="70"/>
      <c r="EN228" s="70"/>
      <c r="EO228" s="70"/>
      <c r="EP228" s="70"/>
      <c r="EQ228" s="70"/>
      <c r="ER228" s="70"/>
      <c r="ES228" s="70"/>
      <c r="ET228" s="70"/>
      <c r="EU228" s="70"/>
      <c r="EV228" s="70"/>
      <c r="EW228" s="70"/>
      <c r="EX228" s="70"/>
      <c r="EY228" s="70"/>
      <c r="EZ228" s="70"/>
      <c r="FA228" s="70"/>
      <c r="FB228" s="70"/>
      <c r="FC228" s="70"/>
      <c r="FD228" s="70"/>
      <c r="FE228" s="70"/>
      <c r="FF228" s="70"/>
      <c r="FG228" s="70"/>
      <c r="FH228" s="70"/>
      <c r="FI228" s="70"/>
      <c r="FJ228" s="70"/>
      <c r="FK228" s="70"/>
      <c r="FL228" s="70"/>
      <c r="FM228" s="70"/>
      <c r="FN228" s="70"/>
      <c r="FO228" s="70"/>
      <c r="FP228" s="70"/>
      <c r="FQ228" s="70"/>
      <c r="FR228" s="70"/>
      <c r="FS228" s="70"/>
      <c r="FT228" s="70"/>
      <c r="FU228" s="70"/>
      <c r="FV228" s="70"/>
      <c r="FW228" s="70"/>
      <c r="FX228" s="70"/>
      <c r="FY228" s="70"/>
      <c r="FZ228" s="70"/>
      <c r="GA228" s="70"/>
      <c r="GB228" s="70"/>
      <c r="GC228" s="70"/>
      <c r="GD228" s="70"/>
      <c r="GE228" s="70"/>
      <c r="GF228" s="70"/>
      <c r="GG228" s="70"/>
      <c r="GH228" s="70"/>
      <c r="GI228" s="70"/>
      <c r="GJ228" s="70"/>
      <c r="GK228" s="70"/>
      <c r="GL228" s="70"/>
      <c r="GM228" s="70"/>
      <c r="GN228" s="70"/>
      <c r="GO228" s="70"/>
      <c r="GP228" s="70"/>
      <c r="GQ228" s="70"/>
      <c r="GR228" s="70"/>
      <c r="GS228" s="70"/>
      <c r="GT228" s="70"/>
      <c r="GU228" s="70"/>
      <c r="GV228" s="70"/>
      <c r="GW228" s="70"/>
      <c r="GX228" s="70"/>
      <c r="GY228" s="70"/>
      <c r="GZ228" s="70"/>
      <c r="HA228" s="70"/>
      <c r="HB228" s="70"/>
      <c r="HC228" s="70"/>
      <c r="HD228" s="70"/>
      <c r="HE228" s="70"/>
      <c r="HF228" s="70"/>
      <c r="HG228" s="70"/>
      <c r="HH228" s="70"/>
      <c r="HI228" s="70"/>
      <c r="HJ228" s="70"/>
      <c r="HK228" s="70"/>
      <c r="HL228" s="70"/>
      <c r="HM228" s="70"/>
      <c r="HN228" s="70"/>
      <c r="HO228" s="70"/>
      <c r="HP228" s="70"/>
      <c r="HQ228" s="70"/>
      <c r="HR228" s="70"/>
      <c r="HS228" s="70"/>
      <c r="HT228" s="70"/>
      <c r="HU228" s="70"/>
      <c r="HV228" s="70"/>
      <c r="HW228" s="70"/>
      <c r="HX228" s="70"/>
    </row>
    <row r="229" spans="1:232" s="12" customFormat="1" ht="15">
      <c r="A229" s="274"/>
      <c r="B229" s="405"/>
      <c r="C229" s="329"/>
      <c r="D229" s="329"/>
      <c r="E229" s="329"/>
      <c r="F229" s="329"/>
      <c r="G229" s="329"/>
      <c r="H229" s="329"/>
      <c r="I229" s="329"/>
      <c r="J229" s="189">
        <v>1</v>
      </c>
      <c r="K229" s="189"/>
      <c r="L229" s="189"/>
      <c r="M229" s="419"/>
      <c r="N229" s="419"/>
      <c r="O229" s="329">
        <v>2</v>
      </c>
      <c r="P229" s="416"/>
      <c r="Q229" s="416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0"/>
      <c r="CH229" s="70"/>
      <c r="CI229" s="70"/>
      <c r="CJ229" s="70"/>
      <c r="CK229" s="70"/>
      <c r="CL229" s="70"/>
      <c r="CM229" s="70"/>
      <c r="CN229" s="70"/>
      <c r="CO229" s="70"/>
      <c r="CP229" s="70"/>
      <c r="CQ229" s="70"/>
      <c r="CR229" s="70"/>
      <c r="CS229" s="70"/>
      <c r="CT229" s="70"/>
      <c r="CU229" s="70"/>
      <c r="CV229" s="70"/>
      <c r="CW229" s="70"/>
      <c r="CX229" s="70"/>
      <c r="CY229" s="70"/>
      <c r="CZ229" s="70"/>
      <c r="DA229" s="70"/>
      <c r="DB229" s="70"/>
      <c r="DC229" s="70"/>
      <c r="DD229" s="70"/>
      <c r="DE229" s="70"/>
      <c r="DF229" s="70"/>
      <c r="DG229" s="70"/>
      <c r="DH229" s="70"/>
      <c r="DI229" s="70"/>
      <c r="DJ229" s="70"/>
      <c r="DK229" s="70"/>
      <c r="DL229" s="70"/>
      <c r="DM229" s="70"/>
      <c r="DN229" s="70"/>
      <c r="DO229" s="70"/>
      <c r="DP229" s="70"/>
      <c r="DQ229" s="70"/>
      <c r="DR229" s="70"/>
      <c r="DS229" s="70"/>
      <c r="DT229" s="70"/>
      <c r="DU229" s="70"/>
      <c r="DV229" s="70"/>
      <c r="DW229" s="70"/>
      <c r="DX229" s="70"/>
      <c r="DY229" s="70"/>
      <c r="DZ229" s="70"/>
      <c r="EA229" s="70"/>
      <c r="EB229" s="70"/>
      <c r="EC229" s="70"/>
      <c r="ED229" s="70"/>
      <c r="EE229" s="70"/>
      <c r="EF229" s="70"/>
      <c r="EG229" s="70"/>
      <c r="EH229" s="70"/>
      <c r="EI229" s="70"/>
      <c r="EJ229" s="70"/>
      <c r="EK229" s="70"/>
      <c r="EL229" s="70"/>
      <c r="EM229" s="70"/>
      <c r="EN229" s="70"/>
      <c r="EO229" s="70"/>
      <c r="EP229" s="70"/>
      <c r="EQ229" s="70"/>
      <c r="ER229" s="70"/>
      <c r="ES229" s="70"/>
      <c r="ET229" s="70"/>
      <c r="EU229" s="70"/>
      <c r="EV229" s="70"/>
      <c r="EW229" s="70"/>
      <c r="EX229" s="70"/>
      <c r="EY229" s="70"/>
      <c r="EZ229" s="70"/>
      <c r="FA229" s="70"/>
      <c r="FB229" s="70"/>
      <c r="FC229" s="70"/>
      <c r="FD229" s="70"/>
      <c r="FE229" s="70"/>
      <c r="FF229" s="70"/>
      <c r="FG229" s="70"/>
      <c r="FH229" s="70"/>
      <c r="FI229" s="70"/>
      <c r="FJ229" s="70"/>
      <c r="FK229" s="70"/>
      <c r="FL229" s="70"/>
      <c r="FM229" s="70"/>
      <c r="FN229" s="70"/>
      <c r="FO229" s="70"/>
      <c r="FP229" s="70"/>
      <c r="FQ229" s="70"/>
      <c r="FR229" s="70"/>
      <c r="FS229" s="70"/>
      <c r="FT229" s="70"/>
      <c r="FU229" s="70"/>
      <c r="FV229" s="70"/>
      <c r="FW229" s="70"/>
      <c r="FX229" s="70"/>
      <c r="FY229" s="70"/>
      <c r="FZ229" s="70"/>
      <c r="GA229" s="70"/>
      <c r="GB229" s="70"/>
      <c r="GC229" s="70"/>
      <c r="GD229" s="70"/>
      <c r="GE229" s="70"/>
      <c r="GF229" s="70"/>
      <c r="GG229" s="70"/>
      <c r="GH229" s="70"/>
      <c r="GI229" s="70"/>
      <c r="GJ229" s="70"/>
      <c r="GK229" s="70"/>
      <c r="GL229" s="70"/>
      <c r="GM229" s="70"/>
      <c r="GN229" s="70"/>
      <c r="GO229" s="70"/>
      <c r="GP229" s="70"/>
      <c r="GQ229" s="70"/>
      <c r="GR229" s="70"/>
      <c r="GS229" s="70"/>
      <c r="GT229" s="70"/>
      <c r="GU229" s="70"/>
      <c r="GV229" s="70"/>
      <c r="GW229" s="70"/>
      <c r="GX229" s="70"/>
      <c r="GY229" s="70"/>
      <c r="GZ229" s="70"/>
      <c r="HA229" s="70"/>
      <c r="HB229" s="70"/>
      <c r="HC229" s="70"/>
      <c r="HD229" s="70"/>
      <c r="HE229" s="70"/>
      <c r="HF229" s="70"/>
      <c r="HG229" s="70"/>
      <c r="HH229" s="70"/>
      <c r="HI229" s="70"/>
      <c r="HJ229" s="70"/>
      <c r="HK229" s="70"/>
      <c r="HL229" s="70"/>
      <c r="HM229" s="70"/>
      <c r="HN229" s="70"/>
      <c r="HO229" s="70"/>
      <c r="HP229" s="70"/>
      <c r="HQ229" s="70"/>
      <c r="HR229" s="70"/>
      <c r="HS229" s="70"/>
      <c r="HT229" s="70"/>
      <c r="HU229" s="70"/>
      <c r="HV229" s="70"/>
      <c r="HW229" s="70"/>
      <c r="HX229" s="70"/>
    </row>
    <row r="230" spans="1:232" s="12" customFormat="1" ht="15">
      <c r="A230" s="274"/>
      <c r="B230" s="405"/>
      <c r="C230" s="290"/>
      <c r="D230" s="290"/>
      <c r="E230" s="290"/>
      <c r="F230" s="290"/>
      <c r="G230" s="290"/>
      <c r="H230" s="290"/>
      <c r="I230" s="290"/>
      <c r="J230" s="190">
        <v>1</v>
      </c>
      <c r="K230" s="190"/>
      <c r="L230" s="190"/>
      <c r="M230" s="419"/>
      <c r="N230" s="419"/>
      <c r="O230" s="290">
        <v>2</v>
      </c>
      <c r="P230" s="416"/>
      <c r="Q230" s="416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0"/>
      <c r="CH230" s="70"/>
      <c r="CI230" s="70"/>
      <c r="CJ230" s="70"/>
      <c r="CK230" s="70"/>
      <c r="CL230" s="70"/>
      <c r="CM230" s="70"/>
      <c r="CN230" s="70"/>
      <c r="CO230" s="70"/>
      <c r="CP230" s="70"/>
      <c r="CQ230" s="70"/>
      <c r="CR230" s="70"/>
      <c r="CS230" s="70"/>
      <c r="CT230" s="70"/>
      <c r="CU230" s="70"/>
      <c r="CV230" s="70"/>
      <c r="CW230" s="70"/>
      <c r="CX230" s="70"/>
      <c r="CY230" s="70"/>
      <c r="CZ230" s="70"/>
      <c r="DA230" s="70"/>
      <c r="DB230" s="70"/>
      <c r="DC230" s="70"/>
      <c r="DD230" s="70"/>
      <c r="DE230" s="70"/>
      <c r="DF230" s="70"/>
      <c r="DG230" s="70"/>
      <c r="DH230" s="70"/>
      <c r="DI230" s="70"/>
      <c r="DJ230" s="70"/>
      <c r="DK230" s="70"/>
      <c r="DL230" s="70"/>
      <c r="DM230" s="70"/>
      <c r="DN230" s="70"/>
      <c r="DO230" s="70"/>
      <c r="DP230" s="70"/>
      <c r="DQ230" s="70"/>
      <c r="DR230" s="70"/>
      <c r="DS230" s="70"/>
      <c r="DT230" s="70"/>
      <c r="DU230" s="70"/>
      <c r="DV230" s="70"/>
      <c r="DW230" s="70"/>
      <c r="DX230" s="70"/>
      <c r="DY230" s="70"/>
      <c r="DZ230" s="70"/>
      <c r="EA230" s="70"/>
      <c r="EB230" s="70"/>
      <c r="EC230" s="70"/>
      <c r="ED230" s="70"/>
      <c r="EE230" s="70"/>
      <c r="EF230" s="70"/>
      <c r="EG230" s="70"/>
      <c r="EH230" s="70"/>
      <c r="EI230" s="70"/>
      <c r="EJ230" s="70"/>
      <c r="EK230" s="70"/>
      <c r="EL230" s="70"/>
      <c r="EM230" s="70"/>
      <c r="EN230" s="70"/>
      <c r="EO230" s="70"/>
      <c r="EP230" s="70"/>
      <c r="EQ230" s="70"/>
      <c r="ER230" s="70"/>
      <c r="ES230" s="70"/>
      <c r="ET230" s="70"/>
      <c r="EU230" s="70"/>
      <c r="EV230" s="70"/>
      <c r="EW230" s="70"/>
      <c r="EX230" s="70"/>
      <c r="EY230" s="70"/>
      <c r="EZ230" s="70"/>
      <c r="FA230" s="70"/>
      <c r="FB230" s="70"/>
      <c r="FC230" s="70"/>
      <c r="FD230" s="70"/>
      <c r="FE230" s="70"/>
      <c r="FF230" s="70"/>
      <c r="FG230" s="70"/>
      <c r="FH230" s="70"/>
      <c r="FI230" s="70"/>
      <c r="FJ230" s="70"/>
      <c r="FK230" s="70"/>
      <c r="FL230" s="70"/>
      <c r="FM230" s="70"/>
      <c r="FN230" s="70"/>
      <c r="FO230" s="70"/>
      <c r="FP230" s="70"/>
      <c r="FQ230" s="70"/>
      <c r="FR230" s="70"/>
      <c r="FS230" s="70"/>
      <c r="FT230" s="70"/>
      <c r="FU230" s="70"/>
      <c r="FV230" s="70"/>
      <c r="FW230" s="70"/>
      <c r="FX230" s="70"/>
      <c r="FY230" s="70"/>
      <c r="FZ230" s="70"/>
      <c r="GA230" s="70"/>
      <c r="GB230" s="70"/>
      <c r="GC230" s="70"/>
      <c r="GD230" s="70"/>
      <c r="GE230" s="70"/>
      <c r="GF230" s="70"/>
      <c r="GG230" s="70"/>
      <c r="GH230" s="70"/>
      <c r="GI230" s="70"/>
      <c r="GJ230" s="70"/>
      <c r="GK230" s="70"/>
      <c r="GL230" s="70"/>
      <c r="GM230" s="70"/>
      <c r="GN230" s="70"/>
      <c r="GO230" s="70"/>
      <c r="GP230" s="70"/>
      <c r="GQ230" s="70"/>
      <c r="GR230" s="70"/>
      <c r="GS230" s="70"/>
      <c r="GT230" s="70"/>
      <c r="GU230" s="70"/>
      <c r="GV230" s="70"/>
      <c r="GW230" s="70"/>
      <c r="GX230" s="70"/>
      <c r="GY230" s="70"/>
      <c r="GZ230" s="70"/>
      <c r="HA230" s="70"/>
      <c r="HB230" s="70"/>
      <c r="HC230" s="70"/>
      <c r="HD230" s="70"/>
      <c r="HE230" s="70"/>
      <c r="HF230" s="70"/>
      <c r="HG230" s="70"/>
      <c r="HH230" s="70"/>
      <c r="HI230" s="70"/>
      <c r="HJ230" s="70"/>
      <c r="HK230" s="70"/>
      <c r="HL230" s="70"/>
      <c r="HM230" s="70"/>
      <c r="HN230" s="70"/>
      <c r="HO230" s="70"/>
      <c r="HP230" s="70"/>
      <c r="HQ230" s="70"/>
      <c r="HR230" s="70"/>
      <c r="HS230" s="70"/>
      <c r="HT230" s="70"/>
      <c r="HU230" s="70"/>
      <c r="HV230" s="70"/>
      <c r="HW230" s="70"/>
      <c r="HX230" s="70"/>
    </row>
    <row r="231" spans="1:232" s="12" customFormat="1" thickBot="1">
      <c r="A231" s="275"/>
      <c r="B231" s="406"/>
      <c r="C231" s="295"/>
      <c r="D231" s="295"/>
      <c r="E231" s="295"/>
      <c r="F231" s="295"/>
      <c r="G231" s="295"/>
      <c r="H231" s="295"/>
      <c r="I231" s="295"/>
      <c r="J231" s="191">
        <v>1</v>
      </c>
      <c r="K231" s="191"/>
      <c r="L231" s="191"/>
      <c r="M231" s="420"/>
      <c r="N231" s="420"/>
      <c r="O231" s="295">
        <v>2</v>
      </c>
      <c r="P231" s="417"/>
      <c r="Q231" s="417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  <c r="FJ231" s="71"/>
      <c r="FK231" s="71"/>
      <c r="FL231" s="71"/>
      <c r="FM231" s="71"/>
      <c r="FN231" s="71"/>
      <c r="FO231" s="71"/>
      <c r="FP231" s="71"/>
      <c r="FQ231" s="71"/>
      <c r="FR231" s="71"/>
      <c r="FS231" s="71"/>
      <c r="FT231" s="71"/>
      <c r="FU231" s="71"/>
      <c r="FV231" s="71"/>
      <c r="FW231" s="71"/>
      <c r="FX231" s="71"/>
      <c r="FY231" s="71"/>
      <c r="FZ231" s="71"/>
      <c r="GA231" s="71"/>
      <c r="GB231" s="71"/>
      <c r="GC231" s="71"/>
      <c r="GD231" s="71"/>
      <c r="GE231" s="71"/>
      <c r="GF231" s="71"/>
      <c r="GG231" s="71"/>
      <c r="GH231" s="71"/>
      <c r="GI231" s="71"/>
      <c r="GJ231" s="71"/>
      <c r="GK231" s="71"/>
      <c r="GL231" s="71"/>
      <c r="GM231" s="71"/>
      <c r="GN231" s="71"/>
      <c r="GO231" s="71"/>
      <c r="GP231" s="71"/>
      <c r="GQ231" s="71"/>
      <c r="GR231" s="71"/>
      <c r="GS231" s="71"/>
      <c r="GT231" s="71"/>
      <c r="GU231" s="71"/>
      <c r="GV231" s="71"/>
      <c r="GW231" s="71"/>
      <c r="GX231" s="71"/>
      <c r="GY231" s="71"/>
      <c r="GZ231" s="71"/>
      <c r="HA231" s="71"/>
      <c r="HB231" s="71"/>
      <c r="HC231" s="71"/>
      <c r="HD231" s="71"/>
      <c r="HE231" s="71"/>
      <c r="HF231" s="71"/>
      <c r="HG231" s="71"/>
      <c r="HH231" s="71"/>
      <c r="HI231" s="71"/>
      <c r="HJ231" s="71"/>
      <c r="HK231" s="71"/>
      <c r="HL231" s="71"/>
      <c r="HM231" s="71"/>
      <c r="HN231" s="71"/>
      <c r="HO231" s="71"/>
      <c r="HP231" s="71"/>
      <c r="HQ231" s="71"/>
      <c r="HR231" s="71"/>
      <c r="HS231" s="71"/>
      <c r="HT231" s="71"/>
      <c r="HU231" s="71"/>
      <c r="HV231" s="71"/>
      <c r="HW231" s="71"/>
      <c r="HX231" s="71"/>
    </row>
    <row r="232" spans="1:232" s="12" customFormat="1" ht="15">
      <c r="A232" s="192" t="s">
        <v>259</v>
      </c>
      <c r="B232" s="407" t="s">
        <v>85</v>
      </c>
      <c r="C232" s="294">
        <v>1</v>
      </c>
      <c r="D232" s="294">
        <v>15</v>
      </c>
      <c r="E232" s="294"/>
      <c r="F232" s="294"/>
      <c r="G232" s="294"/>
      <c r="H232" s="294"/>
      <c r="I232" s="294"/>
      <c r="J232" s="79"/>
      <c r="K232" s="79"/>
      <c r="L232" s="79"/>
      <c r="M232" s="279">
        <f>SUM(D232+D233+D234+D235+D236+D237+D238+D239+D242+D243+D244+F240+F241)</f>
        <v>179</v>
      </c>
      <c r="N232" s="279">
        <v>13</v>
      </c>
      <c r="O232" s="279">
        <v>1</v>
      </c>
      <c r="P232" s="436">
        <f>SUM(O232:O244)</f>
        <v>18</v>
      </c>
      <c r="Q232" s="436" t="s">
        <v>8</v>
      </c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  <c r="CU232" s="70"/>
      <c r="CV232" s="70"/>
      <c r="CW232" s="70"/>
      <c r="CX232" s="70"/>
      <c r="CY232" s="70"/>
      <c r="CZ232" s="70"/>
      <c r="DA232" s="70"/>
      <c r="DB232" s="70"/>
      <c r="DC232" s="70"/>
      <c r="DD232" s="70"/>
      <c r="DE232" s="70"/>
      <c r="DF232" s="70"/>
      <c r="DG232" s="70"/>
      <c r="DH232" s="70"/>
      <c r="DI232" s="70"/>
      <c r="DJ232" s="70"/>
      <c r="DK232" s="70"/>
      <c r="DL232" s="70"/>
      <c r="DM232" s="70"/>
      <c r="DN232" s="70"/>
      <c r="DO232" s="70"/>
      <c r="DP232" s="70"/>
      <c r="DQ232" s="70"/>
      <c r="DR232" s="70"/>
      <c r="DS232" s="70"/>
      <c r="DT232" s="70"/>
      <c r="DU232" s="70"/>
      <c r="DV232" s="70"/>
      <c r="DW232" s="70"/>
      <c r="DX232" s="70"/>
      <c r="DY232" s="70"/>
      <c r="DZ232" s="70"/>
      <c r="EA232" s="70"/>
      <c r="EB232" s="70"/>
      <c r="EC232" s="70"/>
      <c r="ED232" s="70"/>
      <c r="EE232" s="70"/>
      <c r="EF232" s="70"/>
      <c r="EG232" s="70"/>
      <c r="EH232" s="70"/>
      <c r="EI232" s="70"/>
      <c r="EJ232" s="70"/>
      <c r="EK232" s="70"/>
      <c r="EL232" s="70"/>
      <c r="EM232" s="70"/>
      <c r="EN232" s="70"/>
      <c r="EO232" s="70"/>
      <c r="EP232" s="70"/>
      <c r="EQ232" s="70"/>
      <c r="ER232" s="70"/>
      <c r="ES232" s="70"/>
      <c r="ET232" s="70"/>
      <c r="EU232" s="70"/>
      <c r="EV232" s="70"/>
      <c r="EW232" s="70"/>
      <c r="EX232" s="70"/>
      <c r="EY232" s="70"/>
      <c r="EZ232" s="70"/>
      <c r="FA232" s="70"/>
      <c r="FB232" s="70"/>
      <c r="FC232" s="70"/>
      <c r="FD232" s="70"/>
      <c r="FE232" s="70"/>
      <c r="FF232" s="70"/>
      <c r="FG232" s="70"/>
      <c r="FH232" s="70"/>
      <c r="FI232" s="70"/>
      <c r="FJ232" s="70"/>
      <c r="FK232" s="70"/>
      <c r="FL232" s="70"/>
      <c r="FM232" s="70"/>
      <c r="FN232" s="70"/>
      <c r="FO232" s="70"/>
      <c r="FP232" s="70"/>
      <c r="FQ232" s="70"/>
      <c r="FR232" s="70"/>
      <c r="FS232" s="70"/>
      <c r="FT232" s="70"/>
      <c r="FU232" s="70"/>
      <c r="FV232" s="70"/>
      <c r="FW232" s="70"/>
      <c r="FX232" s="70"/>
      <c r="FY232" s="70"/>
      <c r="FZ232" s="70"/>
      <c r="GA232" s="70"/>
      <c r="GB232" s="70"/>
      <c r="GC232" s="70"/>
      <c r="GD232" s="70"/>
      <c r="GE232" s="70"/>
      <c r="GF232" s="70"/>
      <c r="GG232" s="70"/>
      <c r="GH232" s="70"/>
      <c r="GI232" s="70"/>
      <c r="GJ232" s="70"/>
      <c r="GK232" s="70"/>
      <c r="GL232" s="70"/>
      <c r="GM232" s="70"/>
      <c r="GN232" s="70"/>
      <c r="GO232" s="70"/>
      <c r="GP232" s="70"/>
      <c r="GQ232" s="70"/>
      <c r="GR232" s="70"/>
      <c r="GS232" s="70"/>
      <c r="GT232" s="70"/>
      <c r="GU232" s="70"/>
      <c r="GV232" s="70"/>
      <c r="GW232" s="70"/>
      <c r="GX232" s="70"/>
      <c r="GY232" s="70"/>
      <c r="GZ232" s="70"/>
      <c r="HA232" s="70"/>
      <c r="HB232" s="70"/>
      <c r="HC232" s="70"/>
      <c r="HD232" s="70"/>
      <c r="HE232" s="70"/>
      <c r="HF232" s="70"/>
      <c r="HG232" s="70"/>
      <c r="HH232" s="70"/>
      <c r="HI232" s="70"/>
      <c r="HJ232" s="70"/>
      <c r="HK232" s="70"/>
      <c r="HL232" s="70"/>
      <c r="HM232" s="70"/>
      <c r="HN232" s="70"/>
      <c r="HO232" s="70"/>
      <c r="HP232" s="70"/>
      <c r="HQ232" s="70"/>
      <c r="HR232" s="70"/>
      <c r="HS232" s="70"/>
      <c r="HT232" s="70"/>
      <c r="HU232" s="70"/>
      <c r="HV232" s="70"/>
      <c r="HW232" s="70"/>
      <c r="HX232" s="70"/>
    </row>
    <row r="233" spans="1:232" s="12" customFormat="1" ht="15">
      <c r="A233" s="193"/>
      <c r="B233" s="408"/>
      <c r="C233" s="329">
        <v>1</v>
      </c>
      <c r="D233" s="329">
        <v>15</v>
      </c>
      <c r="E233" s="329"/>
      <c r="F233" s="329"/>
      <c r="G233" s="329"/>
      <c r="H233" s="329"/>
      <c r="I233" s="329"/>
      <c r="J233" s="189"/>
      <c r="K233" s="189"/>
      <c r="L233" s="189"/>
      <c r="M233" s="280"/>
      <c r="N233" s="280"/>
      <c r="O233" s="280">
        <v>1</v>
      </c>
      <c r="P233" s="416"/>
      <c r="Q233" s="416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  <c r="CO233" s="70"/>
      <c r="CP233" s="70"/>
      <c r="CQ233" s="70"/>
      <c r="CR233" s="70"/>
      <c r="CS233" s="70"/>
      <c r="CT233" s="70"/>
      <c r="CU233" s="70"/>
      <c r="CV233" s="70"/>
      <c r="CW233" s="70"/>
      <c r="CX233" s="70"/>
      <c r="CY233" s="70"/>
      <c r="CZ233" s="70"/>
      <c r="DA233" s="70"/>
      <c r="DB233" s="70"/>
      <c r="DC233" s="70"/>
      <c r="DD233" s="70"/>
      <c r="DE233" s="70"/>
      <c r="DF233" s="70"/>
      <c r="DG233" s="70"/>
      <c r="DH233" s="70"/>
      <c r="DI233" s="70"/>
      <c r="DJ233" s="70"/>
      <c r="DK233" s="70"/>
      <c r="DL233" s="70"/>
      <c r="DM233" s="70"/>
      <c r="DN233" s="70"/>
      <c r="DO233" s="70"/>
      <c r="DP233" s="70"/>
      <c r="DQ233" s="70"/>
      <c r="DR233" s="70"/>
      <c r="DS233" s="70"/>
      <c r="DT233" s="70"/>
      <c r="DU233" s="70"/>
      <c r="DV233" s="70"/>
      <c r="DW233" s="70"/>
      <c r="DX233" s="70"/>
      <c r="DY233" s="70"/>
      <c r="DZ233" s="70"/>
      <c r="EA233" s="70"/>
      <c r="EB233" s="70"/>
      <c r="EC233" s="70"/>
      <c r="ED233" s="70"/>
      <c r="EE233" s="70"/>
      <c r="EF233" s="70"/>
      <c r="EG233" s="70"/>
      <c r="EH233" s="70"/>
      <c r="EI233" s="70"/>
      <c r="EJ233" s="70"/>
      <c r="EK233" s="70"/>
      <c r="EL233" s="70"/>
      <c r="EM233" s="70"/>
      <c r="EN233" s="70"/>
      <c r="EO233" s="70"/>
      <c r="EP233" s="70"/>
      <c r="EQ233" s="70"/>
      <c r="ER233" s="70"/>
      <c r="ES233" s="70"/>
      <c r="ET233" s="70"/>
      <c r="EU233" s="70"/>
      <c r="EV233" s="70"/>
      <c r="EW233" s="70"/>
      <c r="EX233" s="70"/>
      <c r="EY233" s="70"/>
      <c r="EZ233" s="70"/>
      <c r="FA233" s="70"/>
      <c r="FB233" s="70"/>
      <c r="FC233" s="70"/>
      <c r="FD233" s="70"/>
      <c r="FE233" s="70"/>
      <c r="FF233" s="70"/>
      <c r="FG233" s="70"/>
      <c r="FH233" s="70"/>
      <c r="FI233" s="70"/>
      <c r="FJ233" s="70"/>
      <c r="FK233" s="70"/>
      <c r="FL233" s="70"/>
      <c r="FM233" s="70"/>
      <c r="FN233" s="70"/>
      <c r="FO233" s="70"/>
      <c r="FP233" s="70"/>
      <c r="FQ233" s="70"/>
      <c r="FR233" s="70"/>
      <c r="FS233" s="70"/>
      <c r="FT233" s="70"/>
      <c r="FU233" s="70"/>
      <c r="FV233" s="70"/>
      <c r="FW233" s="70"/>
      <c r="FX233" s="70"/>
      <c r="FY233" s="70"/>
      <c r="FZ233" s="70"/>
      <c r="GA233" s="70"/>
      <c r="GB233" s="70"/>
      <c r="GC233" s="70"/>
      <c r="GD233" s="70"/>
      <c r="GE233" s="70"/>
      <c r="GF233" s="70"/>
      <c r="GG233" s="70"/>
      <c r="GH233" s="70"/>
      <c r="GI233" s="70"/>
      <c r="GJ233" s="70"/>
      <c r="GK233" s="70"/>
      <c r="GL233" s="70"/>
      <c r="GM233" s="70"/>
      <c r="GN233" s="70"/>
      <c r="GO233" s="70"/>
      <c r="GP233" s="70"/>
      <c r="GQ233" s="70"/>
      <c r="GR233" s="70"/>
      <c r="GS233" s="70"/>
      <c r="GT233" s="70"/>
      <c r="GU233" s="70"/>
      <c r="GV233" s="70"/>
      <c r="GW233" s="70"/>
      <c r="GX233" s="70"/>
      <c r="GY233" s="70"/>
      <c r="GZ233" s="70"/>
      <c r="HA233" s="70"/>
      <c r="HB233" s="70"/>
      <c r="HC233" s="70"/>
      <c r="HD233" s="70"/>
      <c r="HE233" s="70"/>
      <c r="HF233" s="70"/>
      <c r="HG233" s="70"/>
      <c r="HH233" s="70"/>
      <c r="HI233" s="70"/>
      <c r="HJ233" s="70"/>
      <c r="HK233" s="70"/>
      <c r="HL233" s="70"/>
      <c r="HM233" s="70"/>
      <c r="HN233" s="70"/>
      <c r="HO233" s="70"/>
      <c r="HP233" s="70"/>
      <c r="HQ233" s="70"/>
      <c r="HR233" s="70"/>
      <c r="HS233" s="70"/>
      <c r="HT233" s="70"/>
      <c r="HU233" s="70"/>
      <c r="HV233" s="70"/>
      <c r="HW233" s="70"/>
      <c r="HX233" s="70"/>
    </row>
    <row r="234" spans="1:232" s="12" customFormat="1" ht="15">
      <c r="A234" s="193"/>
      <c r="B234" s="408"/>
      <c r="C234" s="290">
        <v>1</v>
      </c>
      <c r="D234" s="290">
        <v>15</v>
      </c>
      <c r="E234" s="290"/>
      <c r="F234" s="290"/>
      <c r="G234" s="290"/>
      <c r="H234" s="290"/>
      <c r="I234" s="290"/>
      <c r="J234" s="190"/>
      <c r="K234" s="190"/>
      <c r="L234" s="190"/>
      <c r="M234" s="280"/>
      <c r="N234" s="280"/>
      <c r="O234" s="290">
        <v>1</v>
      </c>
      <c r="P234" s="416"/>
      <c r="Q234" s="416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  <c r="CR234" s="70"/>
      <c r="CS234" s="70"/>
      <c r="CT234" s="70"/>
      <c r="CU234" s="70"/>
      <c r="CV234" s="70"/>
      <c r="CW234" s="70"/>
      <c r="CX234" s="70"/>
      <c r="CY234" s="70"/>
      <c r="CZ234" s="70"/>
      <c r="DA234" s="70"/>
      <c r="DB234" s="70"/>
      <c r="DC234" s="70"/>
      <c r="DD234" s="70"/>
      <c r="DE234" s="70"/>
      <c r="DF234" s="70"/>
      <c r="DG234" s="70"/>
      <c r="DH234" s="70"/>
      <c r="DI234" s="70"/>
      <c r="DJ234" s="70"/>
      <c r="DK234" s="70"/>
      <c r="DL234" s="70"/>
      <c r="DM234" s="70"/>
      <c r="DN234" s="70"/>
      <c r="DO234" s="70"/>
      <c r="DP234" s="70"/>
      <c r="DQ234" s="70"/>
      <c r="DR234" s="70"/>
      <c r="DS234" s="70"/>
      <c r="DT234" s="70"/>
      <c r="DU234" s="70"/>
      <c r="DV234" s="70"/>
      <c r="DW234" s="70"/>
      <c r="DX234" s="70"/>
      <c r="DY234" s="70"/>
      <c r="DZ234" s="70"/>
      <c r="EA234" s="70"/>
      <c r="EB234" s="70"/>
      <c r="EC234" s="70"/>
      <c r="ED234" s="70"/>
      <c r="EE234" s="70"/>
      <c r="EF234" s="70"/>
      <c r="EG234" s="70"/>
      <c r="EH234" s="70"/>
      <c r="EI234" s="70"/>
      <c r="EJ234" s="70"/>
      <c r="EK234" s="70"/>
      <c r="EL234" s="70"/>
      <c r="EM234" s="70"/>
      <c r="EN234" s="70"/>
      <c r="EO234" s="70"/>
      <c r="EP234" s="70"/>
      <c r="EQ234" s="70"/>
      <c r="ER234" s="70"/>
      <c r="ES234" s="70"/>
      <c r="ET234" s="70"/>
      <c r="EU234" s="70"/>
      <c r="EV234" s="70"/>
      <c r="EW234" s="70"/>
      <c r="EX234" s="70"/>
      <c r="EY234" s="70"/>
      <c r="EZ234" s="70"/>
      <c r="FA234" s="70"/>
      <c r="FB234" s="70"/>
      <c r="FC234" s="70"/>
      <c r="FD234" s="70"/>
      <c r="FE234" s="70"/>
      <c r="FF234" s="70"/>
      <c r="FG234" s="70"/>
      <c r="FH234" s="70"/>
      <c r="FI234" s="70"/>
      <c r="FJ234" s="70"/>
      <c r="FK234" s="70"/>
      <c r="FL234" s="70"/>
      <c r="FM234" s="70"/>
      <c r="FN234" s="70"/>
      <c r="FO234" s="70"/>
      <c r="FP234" s="70"/>
      <c r="FQ234" s="70"/>
      <c r="FR234" s="70"/>
      <c r="FS234" s="70"/>
      <c r="FT234" s="70"/>
      <c r="FU234" s="70"/>
      <c r="FV234" s="70"/>
      <c r="FW234" s="70"/>
      <c r="FX234" s="70"/>
      <c r="FY234" s="70"/>
      <c r="FZ234" s="70"/>
      <c r="GA234" s="70"/>
      <c r="GB234" s="70"/>
      <c r="GC234" s="70"/>
      <c r="GD234" s="70"/>
      <c r="GE234" s="70"/>
      <c r="GF234" s="70"/>
      <c r="GG234" s="70"/>
      <c r="GH234" s="70"/>
      <c r="GI234" s="70"/>
      <c r="GJ234" s="70"/>
      <c r="GK234" s="70"/>
      <c r="GL234" s="70"/>
      <c r="GM234" s="70"/>
      <c r="GN234" s="70"/>
      <c r="GO234" s="70"/>
      <c r="GP234" s="70"/>
      <c r="GQ234" s="70"/>
      <c r="GR234" s="70"/>
      <c r="GS234" s="70"/>
      <c r="GT234" s="70"/>
      <c r="GU234" s="70"/>
      <c r="GV234" s="70"/>
      <c r="GW234" s="70"/>
      <c r="GX234" s="70"/>
      <c r="GY234" s="70"/>
      <c r="GZ234" s="70"/>
      <c r="HA234" s="70"/>
      <c r="HB234" s="70"/>
      <c r="HC234" s="70"/>
      <c r="HD234" s="70"/>
      <c r="HE234" s="70"/>
      <c r="HF234" s="70"/>
      <c r="HG234" s="70"/>
      <c r="HH234" s="70"/>
      <c r="HI234" s="70"/>
      <c r="HJ234" s="70"/>
      <c r="HK234" s="70"/>
      <c r="HL234" s="70"/>
      <c r="HM234" s="70"/>
      <c r="HN234" s="70"/>
      <c r="HO234" s="70"/>
      <c r="HP234" s="70"/>
      <c r="HQ234" s="70"/>
      <c r="HR234" s="70"/>
      <c r="HS234" s="70"/>
      <c r="HT234" s="70"/>
      <c r="HU234" s="70"/>
      <c r="HV234" s="70"/>
      <c r="HW234" s="70"/>
      <c r="HX234" s="70"/>
    </row>
    <row r="235" spans="1:232" s="12" customFormat="1" ht="15">
      <c r="A235" s="193"/>
      <c r="B235" s="408"/>
      <c r="C235" s="290">
        <v>1</v>
      </c>
      <c r="D235" s="290">
        <v>15</v>
      </c>
      <c r="E235" s="290"/>
      <c r="F235" s="290"/>
      <c r="G235" s="290"/>
      <c r="H235" s="290"/>
      <c r="I235" s="290"/>
      <c r="J235" s="190"/>
      <c r="K235" s="190"/>
      <c r="L235" s="190"/>
      <c r="M235" s="280"/>
      <c r="N235" s="280"/>
      <c r="O235" s="290">
        <v>1</v>
      </c>
      <c r="P235" s="416"/>
      <c r="Q235" s="416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  <c r="CO235" s="70"/>
      <c r="CP235" s="70"/>
      <c r="CQ235" s="70"/>
      <c r="CR235" s="70"/>
      <c r="CS235" s="70"/>
      <c r="CT235" s="70"/>
      <c r="CU235" s="70"/>
      <c r="CV235" s="70"/>
      <c r="CW235" s="70"/>
      <c r="CX235" s="70"/>
      <c r="CY235" s="70"/>
      <c r="CZ235" s="70"/>
      <c r="DA235" s="70"/>
      <c r="DB235" s="70"/>
      <c r="DC235" s="70"/>
      <c r="DD235" s="70"/>
      <c r="DE235" s="70"/>
      <c r="DF235" s="70"/>
      <c r="DG235" s="70"/>
      <c r="DH235" s="70"/>
      <c r="DI235" s="70"/>
      <c r="DJ235" s="70"/>
      <c r="DK235" s="70"/>
      <c r="DL235" s="70"/>
      <c r="DM235" s="70"/>
      <c r="DN235" s="70"/>
      <c r="DO235" s="70"/>
      <c r="DP235" s="70"/>
      <c r="DQ235" s="70"/>
      <c r="DR235" s="70"/>
      <c r="DS235" s="70"/>
      <c r="DT235" s="70"/>
      <c r="DU235" s="70"/>
      <c r="DV235" s="70"/>
      <c r="DW235" s="70"/>
      <c r="DX235" s="70"/>
      <c r="DY235" s="70"/>
      <c r="DZ235" s="70"/>
      <c r="EA235" s="70"/>
      <c r="EB235" s="70"/>
      <c r="EC235" s="70"/>
      <c r="ED235" s="70"/>
      <c r="EE235" s="70"/>
      <c r="EF235" s="70"/>
      <c r="EG235" s="70"/>
      <c r="EH235" s="70"/>
      <c r="EI235" s="70"/>
      <c r="EJ235" s="70"/>
      <c r="EK235" s="70"/>
      <c r="EL235" s="70"/>
      <c r="EM235" s="70"/>
      <c r="EN235" s="70"/>
      <c r="EO235" s="70"/>
      <c r="EP235" s="70"/>
      <c r="EQ235" s="70"/>
      <c r="ER235" s="70"/>
      <c r="ES235" s="70"/>
      <c r="ET235" s="70"/>
      <c r="EU235" s="70"/>
      <c r="EV235" s="70"/>
      <c r="EW235" s="70"/>
      <c r="EX235" s="70"/>
      <c r="EY235" s="70"/>
      <c r="EZ235" s="70"/>
      <c r="FA235" s="70"/>
      <c r="FB235" s="70"/>
      <c r="FC235" s="70"/>
      <c r="FD235" s="70"/>
      <c r="FE235" s="70"/>
      <c r="FF235" s="70"/>
      <c r="FG235" s="70"/>
      <c r="FH235" s="70"/>
      <c r="FI235" s="70"/>
      <c r="FJ235" s="70"/>
      <c r="FK235" s="70"/>
      <c r="FL235" s="70"/>
      <c r="FM235" s="70"/>
      <c r="FN235" s="70"/>
      <c r="FO235" s="70"/>
      <c r="FP235" s="70"/>
      <c r="FQ235" s="70"/>
      <c r="FR235" s="70"/>
      <c r="FS235" s="70"/>
      <c r="FT235" s="70"/>
      <c r="FU235" s="70"/>
      <c r="FV235" s="70"/>
      <c r="FW235" s="70"/>
      <c r="FX235" s="70"/>
      <c r="FY235" s="70"/>
      <c r="FZ235" s="70"/>
      <c r="GA235" s="70"/>
      <c r="GB235" s="70"/>
      <c r="GC235" s="70"/>
      <c r="GD235" s="70"/>
      <c r="GE235" s="70"/>
      <c r="GF235" s="70"/>
      <c r="GG235" s="70"/>
      <c r="GH235" s="70"/>
      <c r="GI235" s="70"/>
      <c r="GJ235" s="70"/>
      <c r="GK235" s="70"/>
      <c r="GL235" s="70"/>
      <c r="GM235" s="70"/>
      <c r="GN235" s="70"/>
      <c r="GO235" s="70"/>
      <c r="GP235" s="70"/>
      <c r="GQ235" s="70"/>
      <c r="GR235" s="70"/>
      <c r="GS235" s="70"/>
      <c r="GT235" s="70"/>
      <c r="GU235" s="70"/>
      <c r="GV235" s="70"/>
      <c r="GW235" s="70"/>
      <c r="GX235" s="70"/>
      <c r="GY235" s="70"/>
      <c r="GZ235" s="70"/>
      <c r="HA235" s="70"/>
      <c r="HB235" s="70"/>
      <c r="HC235" s="70"/>
      <c r="HD235" s="70"/>
      <c r="HE235" s="70"/>
      <c r="HF235" s="70"/>
      <c r="HG235" s="70"/>
      <c r="HH235" s="70"/>
      <c r="HI235" s="70"/>
      <c r="HJ235" s="70"/>
      <c r="HK235" s="70"/>
      <c r="HL235" s="70"/>
      <c r="HM235" s="70"/>
      <c r="HN235" s="70"/>
      <c r="HO235" s="70"/>
      <c r="HP235" s="70"/>
      <c r="HQ235" s="70"/>
      <c r="HR235" s="70"/>
      <c r="HS235" s="70"/>
      <c r="HT235" s="70"/>
      <c r="HU235" s="70"/>
      <c r="HV235" s="70"/>
      <c r="HW235" s="70"/>
      <c r="HX235" s="70"/>
    </row>
    <row r="236" spans="1:232" s="12" customFormat="1" ht="15">
      <c r="A236" s="193"/>
      <c r="B236" s="408"/>
      <c r="C236" s="290">
        <v>1</v>
      </c>
      <c r="D236" s="290">
        <v>15</v>
      </c>
      <c r="E236" s="290"/>
      <c r="F236" s="290"/>
      <c r="G236" s="290"/>
      <c r="H236" s="290"/>
      <c r="I236" s="290"/>
      <c r="J236" s="190"/>
      <c r="K236" s="190"/>
      <c r="L236" s="190"/>
      <c r="M236" s="280"/>
      <c r="N236" s="280"/>
      <c r="O236" s="290">
        <v>1</v>
      </c>
      <c r="P236" s="416"/>
      <c r="Q236" s="416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70"/>
      <c r="CO236" s="70"/>
      <c r="CP236" s="70"/>
      <c r="CQ236" s="70"/>
      <c r="CR236" s="70"/>
      <c r="CS236" s="70"/>
      <c r="CT236" s="70"/>
      <c r="CU236" s="70"/>
      <c r="CV236" s="70"/>
      <c r="CW236" s="70"/>
      <c r="CX236" s="70"/>
      <c r="CY236" s="70"/>
      <c r="CZ236" s="70"/>
      <c r="DA236" s="70"/>
      <c r="DB236" s="70"/>
      <c r="DC236" s="70"/>
      <c r="DD236" s="70"/>
      <c r="DE236" s="70"/>
      <c r="DF236" s="70"/>
      <c r="DG236" s="70"/>
      <c r="DH236" s="70"/>
      <c r="DI236" s="70"/>
      <c r="DJ236" s="70"/>
      <c r="DK236" s="70"/>
      <c r="DL236" s="70"/>
      <c r="DM236" s="70"/>
      <c r="DN236" s="70"/>
      <c r="DO236" s="70"/>
      <c r="DP236" s="70"/>
      <c r="DQ236" s="70"/>
      <c r="DR236" s="70"/>
      <c r="DS236" s="70"/>
      <c r="DT236" s="70"/>
      <c r="DU236" s="70"/>
      <c r="DV236" s="70"/>
      <c r="DW236" s="70"/>
      <c r="DX236" s="70"/>
      <c r="DY236" s="70"/>
      <c r="DZ236" s="70"/>
      <c r="EA236" s="70"/>
      <c r="EB236" s="70"/>
      <c r="EC236" s="70"/>
      <c r="ED236" s="70"/>
      <c r="EE236" s="70"/>
      <c r="EF236" s="70"/>
      <c r="EG236" s="70"/>
      <c r="EH236" s="70"/>
      <c r="EI236" s="70"/>
      <c r="EJ236" s="70"/>
      <c r="EK236" s="70"/>
      <c r="EL236" s="70"/>
      <c r="EM236" s="70"/>
      <c r="EN236" s="70"/>
      <c r="EO236" s="70"/>
      <c r="EP236" s="70"/>
      <c r="EQ236" s="70"/>
      <c r="ER236" s="70"/>
      <c r="ES236" s="70"/>
      <c r="ET236" s="70"/>
      <c r="EU236" s="70"/>
      <c r="EV236" s="70"/>
      <c r="EW236" s="70"/>
      <c r="EX236" s="70"/>
      <c r="EY236" s="70"/>
      <c r="EZ236" s="70"/>
      <c r="FA236" s="70"/>
      <c r="FB236" s="70"/>
      <c r="FC236" s="70"/>
      <c r="FD236" s="70"/>
      <c r="FE236" s="70"/>
      <c r="FF236" s="70"/>
      <c r="FG236" s="70"/>
      <c r="FH236" s="70"/>
      <c r="FI236" s="70"/>
      <c r="FJ236" s="70"/>
      <c r="FK236" s="70"/>
      <c r="FL236" s="70"/>
      <c r="FM236" s="70"/>
      <c r="FN236" s="70"/>
      <c r="FO236" s="70"/>
      <c r="FP236" s="70"/>
      <c r="FQ236" s="70"/>
      <c r="FR236" s="70"/>
      <c r="FS236" s="70"/>
      <c r="FT236" s="70"/>
      <c r="FU236" s="70"/>
      <c r="FV236" s="70"/>
      <c r="FW236" s="70"/>
      <c r="FX236" s="70"/>
      <c r="FY236" s="70"/>
      <c r="FZ236" s="70"/>
      <c r="GA236" s="70"/>
      <c r="GB236" s="70"/>
      <c r="GC236" s="70"/>
      <c r="GD236" s="70"/>
      <c r="GE236" s="70"/>
      <c r="GF236" s="70"/>
      <c r="GG236" s="70"/>
      <c r="GH236" s="70"/>
      <c r="GI236" s="70"/>
      <c r="GJ236" s="70"/>
      <c r="GK236" s="70"/>
      <c r="GL236" s="70"/>
      <c r="GM236" s="70"/>
      <c r="GN236" s="70"/>
      <c r="GO236" s="70"/>
      <c r="GP236" s="70"/>
      <c r="GQ236" s="70"/>
      <c r="GR236" s="70"/>
      <c r="GS236" s="70"/>
      <c r="GT236" s="70"/>
      <c r="GU236" s="70"/>
      <c r="GV236" s="70"/>
      <c r="GW236" s="70"/>
      <c r="GX236" s="70"/>
      <c r="GY236" s="70"/>
      <c r="GZ236" s="70"/>
      <c r="HA236" s="70"/>
      <c r="HB236" s="70"/>
      <c r="HC236" s="70"/>
      <c r="HD236" s="70"/>
      <c r="HE236" s="70"/>
      <c r="HF236" s="70"/>
      <c r="HG236" s="70"/>
      <c r="HH236" s="70"/>
      <c r="HI236" s="70"/>
      <c r="HJ236" s="70"/>
      <c r="HK236" s="70"/>
      <c r="HL236" s="70"/>
      <c r="HM236" s="70"/>
      <c r="HN236" s="70"/>
      <c r="HO236" s="70"/>
      <c r="HP236" s="70"/>
      <c r="HQ236" s="70"/>
      <c r="HR236" s="70"/>
      <c r="HS236" s="70"/>
      <c r="HT236" s="70"/>
      <c r="HU236" s="70"/>
      <c r="HV236" s="70"/>
      <c r="HW236" s="70"/>
      <c r="HX236" s="70"/>
    </row>
    <row r="237" spans="1:232" s="12" customFormat="1" ht="15">
      <c r="A237" s="193"/>
      <c r="B237" s="408"/>
      <c r="C237" s="290">
        <v>1</v>
      </c>
      <c r="D237" s="290">
        <v>15</v>
      </c>
      <c r="E237" s="290"/>
      <c r="F237" s="290"/>
      <c r="G237" s="290"/>
      <c r="H237" s="290"/>
      <c r="I237" s="290"/>
      <c r="J237" s="190"/>
      <c r="K237" s="190"/>
      <c r="L237" s="190"/>
      <c r="M237" s="280"/>
      <c r="N237" s="280"/>
      <c r="O237" s="290">
        <v>1</v>
      </c>
      <c r="P237" s="416"/>
      <c r="Q237" s="416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70"/>
      <c r="CO237" s="70"/>
      <c r="CP237" s="70"/>
      <c r="CQ237" s="70"/>
      <c r="CR237" s="70"/>
      <c r="CS237" s="70"/>
      <c r="CT237" s="70"/>
      <c r="CU237" s="70"/>
      <c r="CV237" s="70"/>
      <c r="CW237" s="70"/>
      <c r="CX237" s="70"/>
      <c r="CY237" s="70"/>
      <c r="CZ237" s="70"/>
      <c r="DA237" s="70"/>
      <c r="DB237" s="70"/>
      <c r="DC237" s="70"/>
      <c r="DD237" s="70"/>
      <c r="DE237" s="70"/>
      <c r="DF237" s="70"/>
      <c r="DG237" s="70"/>
      <c r="DH237" s="70"/>
      <c r="DI237" s="70"/>
      <c r="DJ237" s="70"/>
      <c r="DK237" s="70"/>
      <c r="DL237" s="70"/>
      <c r="DM237" s="70"/>
      <c r="DN237" s="70"/>
      <c r="DO237" s="70"/>
      <c r="DP237" s="70"/>
      <c r="DQ237" s="70"/>
      <c r="DR237" s="70"/>
      <c r="DS237" s="70"/>
      <c r="DT237" s="70"/>
      <c r="DU237" s="70"/>
      <c r="DV237" s="70"/>
      <c r="DW237" s="70"/>
      <c r="DX237" s="70"/>
      <c r="DY237" s="70"/>
      <c r="DZ237" s="70"/>
      <c r="EA237" s="70"/>
      <c r="EB237" s="70"/>
      <c r="EC237" s="70"/>
      <c r="ED237" s="70"/>
      <c r="EE237" s="70"/>
      <c r="EF237" s="70"/>
      <c r="EG237" s="70"/>
      <c r="EH237" s="70"/>
      <c r="EI237" s="70"/>
      <c r="EJ237" s="70"/>
      <c r="EK237" s="70"/>
      <c r="EL237" s="70"/>
      <c r="EM237" s="70"/>
      <c r="EN237" s="70"/>
      <c r="EO237" s="70"/>
      <c r="EP237" s="70"/>
      <c r="EQ237" s="70"/>
      <c r="ER237" s="70"/>
      <c r="ES237" s="70"/>
      <c r="ET237" s="70"/>
      <c r="EU237" s="70"/>
      <c r="EV237" s="70"/>
      <c r="EW237" s="70"/>
      <c r="EX237" s="70"/>
      <c r="EY237" s="70"/>
      <c r="EZ237" s="70"/>
      <c r="FA237" s="70"/>
      <c r="FB237" s="70"/>
      <c r="FC237" s="70"/>
      <c r="FD237" s="70"/>
      <c r="FE237" s="70"/>
      <c r="FF237" s="70"/>
      <c r="FG237" s="70"/>
      <c r="FH237" s="70"/>
      <c r="FI237" s="70"/>
      <c r="FJ237" s="70"/>
      <c r="FK237" s="70"/>
      <c r="FL237" s="70"/>
      <c r="FM237" s="70"/>
      <c r="FN237" s="70"/>
      <c r="FO237" s="70"/>
      <c r="FP237" s="70"/>
      <c r="FQ237" s="70"/>
      <c r="FR237" s="70"/>
      <c r="FS237" s="70"/>
      <c r="FT237" s="70"/>
      <c r="FU237" s="70"/>
      <c r="FV237" s="70"/>
      <c r="FW237" s="70"/>
      <c r="FX237" s="70"/>
      <c r="FY237" s="70"/>
      <c r="FZ237" s="70"/>
      <c r="GA237" s="70"/>
      <c r="GB237" s="70"/>
      <c r="GC237" s="70"/>
      <c r="GD237" s="70"/>
      <c r="GE237" s="70"/>
      <c r="GF237" s="70"/>
      <c r="GG237" s="70"/>
      <c r="GH237" s="70"/>
      <c r="GI237" s="70"/>
      <c r="GJ237" s="70"/>
      <c r="GK237" s="70"/>
      <c r="GL237" s="70"/>
      <c r="GM237" s="70"/>
      <c r="GN237" s="70"/>
      <c r="GO237" s="70"/>
      <c r="GP237" s="70"/>
      <c r="GQ237" s="70"/>
      <c r="GR237" s="70"/>
      <c r="GS237" s="70"/>
      <c r="GT237" s="70"/>
      <c r="GU237" s="70"/>
      <c r="GV237" s="70"/>
      <c r="GW237" s="70"/>
      <c r="GX237" s="70"/>
      <c r="GY237" s="70"/>
      <c r="GZ237" s="70"/>
      <c r="HA237" s="70"/>
      <c r="HB237" s="70"/>
      <c r="HC237" s="70"/>
      <c r="HD237" s="70"/>
      <c r="HE237" s="70"/>
      <c r="HF237" s="70"/>
      <c r="HG237" s="70"/>
      <c r="HH237" s="70"/>
      <c r="HI237" s="70"/>
      <c r="HJ237" s="70"/>
      <c r="HK237" s="70"/>
      <c r="HL237" s="70"/>
      <c r="HM237" s="70"/>
      <c r="HN237" s="70"/>
      <c r="HO237" s="70"/>
      <c r="HP237" s="70"/>
      <c r="HQ237" s="70"/>
      <c r="HR237" s="70"/>
      <c r="HS237" s="70"/>
      <c r="HT237" s="70"/>
      <c r="HU237" s="70"/>
      <c r="HV237" s="70"/>
      <c r="HW237" s="70"/>
      <c r="HX237" s="70"/>
    </row>
    <row r="238" spans="1:232" s="12" customFormat="1" ht="15">
      <c r="A238" s="193"/>
      <c r="B238" s="408"/>
      <c r="C238" s="290">
        <v>1</v>
      </c>
      <c r="D238" s="290">
        <v>15</v>
      </c>
      <c r="E238" s="290"/>
      <c r="F238" s="290"/>
      <c r="G238" s="290"/>
      <c r="H238" s="290"/>
      <c r="I238" s="290"/>
      <c r="J238" s="190"/>
      <c r="K238" s="190"/>
      <c r="L238" s="190"/>
      <c r="M238" s="280"/>
      <c r="N238" s="280"/>
      <c r="O238" s="290">
        <v>1</v>
      </c>
      <c r="P238" s="416"/>
      <c r="Q238" s="416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70"/>
      <c r="CE238" s="70"/>
      <c r="CF238" s="70"/>
      <c r="CG238" s="70"/>
      <c r="CH238" s="70"/>
      <c r="CI238" s="70"/>
      <c r="CJ238" s="70"/>
      <c r="CK238" s="70"/>
      <c r="CL238" s="70"/>
      <c r="CM238" s="70"/>
      <c r="CN238" s="70"/>
      <c r="CO238" s="70"/>
      <c r="CP238" s="70"/>
      <c r="CQ238" s="70"/>
      <c r="CR238" s="70"/>
      <c r="CS238" s="70"/>
      <c r="CT238" s="70"/>
      <c r="CU238" s="70"/>
      <c r="CV238" s="70"/>
      <c r="CW238" s="70"/>
      <c r="CX238" s="70"/>
      <c r="CY238" s="70"/>
      <c r="CZ238" s="70"/>
      <c r="DA238" s="70"/>
      <c r="DB238" s="70"/>
      <c r="DC238" s="70"/>
      <c r="DD238" s="70"/>
      <c r="DE238" s="70"/>
      <c r="DF238" s="70"/>
      <c r="DG238" s="70"/>
      <c r="DH238" s="70"/>
      <c r="DI238" s="70"/>
      <c r="DJ238" s="70"/>
      <c r="DK238" s="70"/>
      <c r="DL238" s="70"/>
      <c r="DM238" s="70"/>
      <c r="DN238" s="70"/>
      <c r="DO238" s="70"/>
      <c r="DP238" s="70"/>
      <c r="DQ238" s="70"/>
      <c r="DR238" s="70"/>
      <c r="DS238" s="70"/>
      <c r="DT238" s="70"/>
      <c r="DU238" s="70"/>
      <c r="DV238" s="70"/>
      <c r="DW238" s="70"/>
      <c r="DX238" s="70"/>
      <c r="DY238" s="70"/>
      <c r="DZ238" s="70"/>
      <c r="EA238" s="70"/>
      <c r="EB238" s="70"/>
      <c r="EC238" s="70"/>
      <c r="ED238" s="70"/>
      <c r="EE238" s="70"/>
      <c r="EF238" s="70"/>
      <c r="EG238" s="70"/>
      <c r="EH238" s="70"/>
      <c r="EI238" s="70"/>
      <c r="EJ238" s="70"/>
      <c r="EK238" s="70"/>
      <c r="EL238" s="70"/>
      <c r="EM238" s="70"/>
      <c r="EN238" s="70"/>
      <c r="EO238" s="70"/>
      <c r="EP238" s="70"/>
      <c r="EQ238" s="70"/>
      <c r="ER238" s="70"/>
      <c r="ES238" s="70"/>
      <c r="ET238" s="70"/>
      <c r="EU238" s="70"/>
      <c r="EV238" s="70"/>
      <c r="EW238" s="70"/>
      <c r="EX238" s="70"/>
      <c r="EY238" s="70"/>
      <c r="EZ238" s="70"/>
      <c r="FA238" s="70"/>
      <c r="FB238" s="70"/>
      <c r="FC238" s="70"/>
      <c r="FD238" s="70"/>
      <c r="FE238" s="70"/>
      <c r="FF238" s="70"/>
      <c r="FG238" s="70"/>
      <c r="FH238" s="70"/>
      <c r="FI238" s="70"/>
      <c r="FJ238" s="70"/>
      <c r="FK238" s="70"/>
      <c r="FL238" s="70"/>
      <c r="FM238" s="70"/>
      <c r="FN238" s="70"/>
      <c r="FO238" s="70"/>
      <c r="FP238" s="70"/>
      <c r="FQ238" s="70"/>
      <c r="FR238" s="70"/>
      <c r="FS238" s="70"/>
      <c r="FT238" s="70"/>
      <c r="FU238" s="70"/>
      <c r="FV238" s="70"/>
      <c r="FW238" s="70"/>
      <c r="FX238" s="70"/>
      <c r="FY238" s="70"/>
      <c r="FZ238" s="70"/>
      <c r="GA238" s="70"/>
      <c r="GB238" s="70"/>
      <c r="GC238" s="70"/>
      <c r="GD238" s="70"/>
      <c r="GE238" s="70"/>
      <c r="GF238" s="70"/>
      <c r="GG238" s="70"/>
      <c r="GH238" s="70"/>
      <c r="GI238" s="70"/>
      <c r="GJ238" s="70"/>
      <c r="GK238" s="70"/>
      <c r="GL238" s="70"/>
      <c r="GM238" s="70"/>
      <c r="GN238" s="70"/>
      <c r="GO238" s="70"/>
      <c r="GP238" s="70"/>
      <c r="GQ238" s="70"/>
      <c r="GR238" s="70"/>
      <c r="GS238" s="70"/>
      <c r="GT238" s="70"/>
      <c r="GU238" s="70"/>
      <c r="GV238" s="70"/>
      <c r="GW238" s="70"/>
      <c r="GX238" s="70"/>
      <c r="GY238" s="70"/>
      <c r="GZ238" s="70"/>
      <c r="HA238" s="70"/>
      <c r="HB238" s="70"/>
      <c r="HC238" s="70"/>
      <c r="HD238" s="70"/>
      <c r="HE238" s="70"/>
      <c r="HF238" s="70"/>
      <c r="HG238" s="70"/>
      <c r="HH238" s="70"/>
      <c r="HI238" s="70"/>
      <c r="HJ238" s="70"/>
      <c r="HK238" s="70"/>
      <c r="HL238" s="70"/>
      <c r="HM238" s="70"/>
      <c r="HN238" s="70"/>
      <c r="HO238" s="70"/>
      <c r="HP238" s="70"/>
      <c r="HQ238" s="70"/>
      <c r="HR238" s="70"/>
      <c r="HS238" s="70"/>
      <c r="HT238" s="70"/>
      <c r="HU238" s="70"/>
      <c r="HV238" s="70"/>
      <c r="HW238" s="70"/>
      <c r="HX238" s="70"/>
    </row>
    <row r="239" spans="1:232" s="12" customFormat="1" ht="15">
      <c r="A239" s="193"/>
      <c r="B239" s="408"/>
      <c r="C239" s="290">
        <v>1</v>
      </c>
      <c r="D239" s="290">
        <v>15</v>
      </c>
      <c r="E239" s="290"/>
      <c r="F239" s="290"/>
      <c r="G239" s="290"/>
      <c r="H239" s="290"/>
      <c r="I239" s="290"/>
      <c r="J239" s="190"/>
      <c r="K239" s="190"/>
      <c r="L239" s="190"/>
      <c r="M239" s="280"/>
      <c r="N239" s="280"/>
      <c r="O239" s="290">
        <v>1</v>
      </c>
      <c r="P239" s="416"/>
      <c r="Q239" s="416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70"/>
      <c r="CO239" s="70"/>
      <c r="CP239" s="70"/>
      <c r="CQ239" s="70"/>
      <c r="CR239" s="70"/>
      <c r="CS239" s="70"/>
      <c r="CT239" s="70"/>
      <c r="CU239" s="70"/>
      <c r="CV239" s="70"/>
      <c r="CW239" s="70"/>
      <c r="CX239" s="70"/>
      <c r="CY239" s="70"/>
      <c r="CZ239" s="70"/>
      <c r="DA239" s="70"/>
      <c r="DB239" s="70"/>
      <c r="DC239" s="70"/>
      <c r="DD239" s="70"/>
      <c r="DE239" s="70"/>
      <c r="DF239" s="70"/>
      <c r="DG239" s="70"/>
      <c r="DH239" s="70"/>
      <c r="DI239" s="70"/>
      <c r="DJ239" s="70"/>
      <c r="DK239" s="70"/>
      <c r="DL239" s="70"/>
      <c r="DM239" s="70"/>
      <c r="DN239" s="70"/>
      <c r="DO239" s="70"/>
      <c r="DP239" s="70"/>
      <c r="DQ239" s="70"/>
      <c r="DR239" s="70"/>
      <c r="DS239" s="70"/>
      <c r="DT239" s="70"/>
      <c r="DU239" s="70"/>
      <c r="DV239" s="70"/>
      <c r="DW239" s="70"/>
      <c r="DX239" s="70"/>
      <c r="DY239" s="70"/>
      <c r="DZ239" s="70"/>
      <c r="EA239" s="70"/>
      <c r="EB239" s="70"/>
      <c r="EC239" s="70"/>
      <c r="ED239" s="70"/>
      <c r="EE239" s="70"/>
      <c r="EF239" s="70"/>
      <c r="EG239" s="70"/>
      <c r="EH239" s="70"/>
      <c r="EI239" s="70"/>
      <c r="EJ239" s="70"/>
      <c r="EK239" s="70"/>
      <c r="EL239" s="70"/>
      <c r="EM239" s="70"/>
      <c r="EN239" s="70"/>
      <c r="EO239" s="70"/>
      <c r="EP239" s="70"/>
      <c r="EQ239" s="70"/>
      <c r="ER239" s="70"/>
      <c r="ES239" s="70"/>
      <c r="ET239" s="70"/>
      <c r="EU239" s="70"/>
      <c r="EV239" s="70"/>
      <c r="EW239" s="70"/>
      <c r="EX239" s="70"/>
      <c r="EY239" s="70"/>
      <c r="EZ239" s="70"/>
      <c r="FA239" s="70"/>
      <c r="FB239" s="70"/>
      <c r="FC239" s="70"/>
      <c r="FD239" s="70"/>
      <c r="FE239" s="70"/>
      <c r="FF239" s="70"/>
      <c r="FG239" s="70"/>
      <c r="FH239" s="70"/>
      <c r="FI239" s="70"/>
      <c r="FJ239" s="70"/>
      <c r="FK239" s="70"/>
      <c r="FL239" s="70"/>
      <c r="FM239" s="70"/>
      <c r="FN239" s="70"/>
      <c r="FO239" s="70"/>
      <c r="FP239" s="70"/>
      <c r="FQ239" s="70"/>
      <c r="FR239" s="70"/>
      <c r="FS239" s="70"/>
      <c r="FT239" s="70"/>
      <c r="FU239" s="70"/>
      <c r="FV239" s="70"/>
      <c r="FW239" s="70"/>
      <c r="FX239" s="70"/>
      <c r="FY239" s="70"/>
      <c r="FZ239" s="70"/>
      <c r="GA239" s="70"/>
      <c r="GB239" s="70"/>
      <c r="GC239" s="70"/>
      <c r="GD239" s="70"/>
      <c r="GE239" s="70"/>
      <c r="GF239" s="70"/>
      <c r="GG239" s="70"/>
      <c r="GH239" s="70"/>
      <c r="GI239" s="70"/>
      <c r="GJ239" s="70"/>
      <c r="GK239" s="70"/>
      <c r="GL239" s="70"/>
      <c r="GM239" s="70"/>
      <c r="GN239" s="70"/>
      <c r="GO239" s="70"/>
      <c r="GP239" s="70"/>
      <c r="GQ239" s="70"/>
      <c r="GR239" s="70"/>
      <c r="GS239" s="70"/>
      <c r="GT239" s="70"/>
      <c r="GU239" s="70"/>
      <c r="GV239" s="70"/>
      <c r="GW239" s="70"/>
      <c r="GX239" s="70"/>
      <c r="GY239" s="70"/>
      <c r="GZ239" s="70"/>
      <c r="HA239" s="70"/>
      <c r="HB239" s="70"/>
      <c r="HC239" s="70"/>
      <c r="HD239" s="70"/>
      <c r="HE239" s="70"/>
      <c r="HF239" s="70"/>
      <c r="HG239" s="70"/>
      <c r="HH239" s="70"/>
      <c r="HI239" s="70"/>
      <c r="HJ239" s="70"/>
      <c r="HK239" s="70"/>
      <c r="HL239" s="70"/>
      <c r="HM239" s="70"/>
      <c r="HN239" s="70"/>
      <c r="HO239" s="70"/>
      <c r="HP239" s="70"/>
      <c r="HQ239" s="70"/>
      <c r="HR239" s="70"/>
      <c r="HS239" s="70"/>
      <c r="HT239" s="70"/>
      <c r="HU239" s="70"/>
      <c r="HV239" s="70"/>
      <c r="HW239" s="70"/>
      <c r="HX239" s="70"/>
    </row>
    <row r="240" spans="1:232" s="12" customFormat="1" ht="15">
      <c r="A240" s="193"/>
      <c r="B240" s="408"/>
      <c r="C240" s="290"/>
      <c r="D240" s="290"/>
      <c r="E240" s="290">
        <v>1</v>
      </c>
      <c r="F240" s="290">
        <v>12</v>
      </c>
      <c r="G240" s="290"/>
      <c r="H240" s="290"/>
      <c r="I240" s="290"/>
      <c r="J240" s="190"/>
      <c r="K240" s="190"/>
      <c r="L240" s="190"/>
      <c r="M240" s="280"/>
      <c r="N240" s="280"/>
      <c r="O240" s="290">
        <v>1</v>
      </c>
      <c r="P240" s="416"/>
      <c r="Q240" s="416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  <c r="CO240" s="70"/>
      <c r="CP240" s="70"/>
      <c r="CQ240" s="70"/>
      <c r="CR240" s="70"/>
      <c r="CS240" s="70"/>
      <c r="CT240" s="70"/>
      <c r="CU240" s="70"/>
      <c r="CV240" s="70"/>
      <c r="CW240" s="70"/>
      <c r="CX240" s="70"/>
      <c r="CY240" s="70"/>
      <c r="CZ240" s="70"/>
      <c r="DA240" s="70"/>
      <c r="DB240" s="70"/>
      <c r="DC240" s="70"/>
      <c r="DD240" s="70"/>
      <c r="DE240" s="70"/>
      <c r="DF240" s="70"/>
      <c r="DG240" s="70"/>
      <c r="DH240" s="70"/>
      <c r="DI240" s="70"/>
      <c r="DJ240" s="70"/>
      <c r="DK240" s="70"/>
      <c r="DL240" s="70"/>
      <c r="DM240" s="70"/>
      <c r="DN240" s="70"/>
      <c r="DO240" s="70"/>
      <c r="DP240" s="70"/>
      <c r="DQ240" s="70"/>
      <c r="DR240" s="70"/>
      <c r="DS240" s="70"/>
      <c r="DT240" s="70"/>
      <c r="DU240" s="70"/>
      <c r="DV240" s="70"/>
      <c r="DW240" s="70"/>
      <c r="DX240" s="70"/>
      <c r="DY240" s="70"/>
      <c r="DZ240" s="70"/>
      <c r="EA240" s="70"/>
      <c r="EB240" s="70"/>
      <c r="EC240" s="70"/>
      <c r="ED240" s="70"/>
      <c r="EE240" s="70"/>
      <c r="EF240" s="70"/>
      <c r="EG240" s="70"/>
      <c r="EH240" s="70"/>
      <c r="EI240" s="70"/>
      <c r="EJ240" s="70"/>
      <c r="EK240" s="70"/>
      <c r="EL240" s="70"/>
      <c r="EM240" s="70"/>
      <c r="EN240" s="70"/>
      <c r="EO240" s="70"/>
      <c r="EP240" s="70"/>
      <c r="EQ240" s="70"/>
      <c r="ER240" s="70"/>
      <c r="ES240" s="70"/>
      <c r="ET240" s="70"/>
      <c r="EU240" s="70"/>
      <c r="EV240" s="70"/>
      <c r="EW240" s="70"/>
      <c r="EX240" s="70"/>
      <c r="EY240" s="70"/>
      <c r="EZ240" s="70"/>
      <c r="FA240" s="70"/>
      <c r="FB240" s="70"/>
      <c r="FC240" s="70"/>
      <c r="FD240" s="70"/>
      <c r="FE240" s="70"/>
      <c r="FF240" s="70"/>
      <c r="FG240" s="70"/>
      <c r="FH240" s="70"/>
      <c r="FI240" s="70"/>
      <c r="FJ240" s="70"/>
      <c r="FK240" s="70"/>
      <c r="FL240" s="70"/>
      <c r="FM240" s="70"/>
      <c r="FN240" s="70"/>
      <c r="FO240" s="70"/>
      <c r="FP240" s="70"/>
      <c r="FQ240" s="70"/>
      <c r="FR240" s="70"/>
      <c r="FS240" s="70"/>
      <c r="FT240" s="70"/>
      <c r="FU240" s="70"/>
      <c r="FV240" s="70"/>
      <c r="FW240" s="70"/>
      <c r="FX240" s="70"/>
      <c r="FY240" s="70"/>
      <c r="FZ240" s="70"/>
      <c r="GA240" s="70"/>
      <c r="GB240" s="70"/>
      <c r="GC240" s="70"/>
      <c r="GD240" s="70"/>
      <c r="GE240" s="70"/>
      <c r="GF240" s="70"/>
      <c r="GG240" s="70"/>
      <c r="GH240" s="70"/>
      <c r="GI240" s="70"/>
      <c r="GJ240" s="70"/>
      <c r="GK240" s="70"/>
      <c r="GL240" s="70"/>
      <c r="GM240" s="70"/>
      <c r="GN240" s="70"/>
      <c r="GO240" s="70"/>
      <c r="GP240" s="70"/>
      <c r="GQ240" s="70"/>
      <c r="GR240" s="70"/>
      <c r="GS240" s="70"/>
      <c r="GT240" s="70"/>
      <c r="GU240" s="70"/>
      <c r="GV240" s="70"/>
      <c r="GW240" s="70"/>
      <c r="GX240" s="70"/>
      <c r="GY240" s="70"/>
      <c r="GZ240" s="70"/>
      <c r="HA240" s="70"/>
      <c r="HB240" s="70"/>
      <c r="HC240" s="70"/>
      <c r="HD240" s="70"/>
      <c r="HE240" s="70"/>
      <c r="HF240" s="70"/>
      <c r="HG240" s="70"/>
      <c r="HH240" s="70"/>
      <c r="HI240" s="70"/>
      <c r="HJ240" s="70"/>
      <c r="HK240" s="70"/>
      <c r="HL240" s="70"/>
      <c r="HM240" s="70"/>
      <c r="HN240" s="70"/>
      <c r="HO240" s="70"/>
      <c r="HP240" s="70"/>
      <c r="HQ240" s="70"/>
      <c r="HR240" s="70"/>
      <c r="HS240" s="70"/>
      <c r="HT240" s="70"/>
      <c r="HU240" s="70"/>
      <c r="HV240" s="70"/>
      <c r="HW240" s="70"/>
      <c r="HX240" s="70"/>
    </row>
    <row r="241" spans="1:249" s="12" customFormat="1" ht="16.5" customHeight="1" thickBot="1">
      <c r="A241" s="194"/>
      <c r="B241" s="408"/>
      <c r="C241" s="290"/>
      <c r="D241" s="290"/>
      <c r="E241" s="290">
        <v>1</v>
      </c>
      <c r="F241" s="290">
        <v>12</v>
      </c>
      <c r="G241" s="290"/>
      <c r="H241" s="290"/>
      <c r="I241" s="290"/>
      <c r="J241" s="190"/>
      <c r="K241" s="190"/>
      <c r="L241" s="190"/>
      <c r="M241" s="280"/>
      <c r="N241" s="280"/>
      <c r="O241" s="290">
        <v>1</v>
      </c>
      <c r="P241" s="416"/>
      <c r="Q241" s="416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  <c r="CO241" s="70"/>
      <c r="CP241" s="70"/>
      <c r="CQ241" s="70"/>
      <c r="CR241" s="70"/>
      <c r="CS241" s="70"/>
      <c r="CT241" s="70"/>
      <c r="CU241" s="70"/>
      <c r="CV241" s="70"/>
      <c r="CW241" s="70"/>
      <c r="CX241" s="70"/>
      <c r="CY241" s="70"/>
      <c r="CZ241" s="70"/>
      <c r="DA241" s="70"/>
      <c r="DB241" s="70"/>
      <c r="DC241" s="70"/>
      <c r="DD241" s="70"/>
      <c r="DE241" s="70"/>
      <c r="DF241" s="70"/>
      <c r="DG241" s="70"/>
      <c r="DH241" s="70"/>
      <c r="DI241" s="70"/>
      <c r="DJ241" s="70"/>
      <c r="DK241" s="70"/>
      <c r="DL241" s="70"/>
      <c r="DM241" s="70"/>
      <c r="DN241" s="70"/>
      <c r="DO241" s="70"/>
      <c r="DP241" s="70"/>
      <c r="DQ241" s="70"/>
      <c r="DR241" s="70"/>
      <c r="DS241" s="70"/>
      <c r="DT241" s="70"/>
      <c r="DU241" s="70"/>
      <c r="DV241" s="70"/>
      <c r="DW241" s="70"/>
      <c r="DX241" s="70"/>
      <c r="DY241" s="70"/>
      <c r="DZ241" s="70"/>
      <c r="EA241" s="70"/>
      <c r="EB241" s="70"/>
      <c r="EC241" s="70"/>
      <c r="ED241" s="70"/>
      <c r="EE241" s="70"/>
      <c r="EF241" s="70"/>
      <c r="EG241" s="70"/>
      <c r="EH241" s="70"/>
      <c r="EI241" s="70"/>
      <c r="EJ241" s="70"/>
      <c r="EK241" s="70"/>
      <c r="EL241" s="70"/>
      <c r="EM241" s="70"/>
      <c r="EN241" s="70"/>
      <c r="EO241" s="70"/>
      <c r="EP241" s="70"/>
      <c r="EQ241" s="70"/>
      <c r="ER241" s="70"/>
      <c r="ES241" s="70"/>
      <c r="ET241" s="70"/>
      <c r="EU241" s="70"/>
      <c r="EV241" s="70"/>
      <c r="EW241" s="70"/>
      <c r="EX241" s="70"/>
      <c r="EY241" s="70"/>
      <c r="EZ241" s="70"/>
      <c r="FA241" s="70"/>
      <c r="FB241" s="70"/>
      <c r="FC241" s="70"/>
      <c r="FD241" s="70"/>
      <c r="FE241" s="70"/>
      <c r="FF241" s="70"/>
      <c r="FG241" s="70"/>
      <c r="FH241" s="70"/>
      <c r="FI241" s="70"/>
      <c r="FJ241" s="70"/>
      <c r="FK241" s="70"/>
      <c r="FL241" s="70"/>
      <c r="FM241" s="70"/>
      <c r="FN241" s="70"/>
      <c r="FO241" s="70"/>
      <c r="FP241" s="70"/>
      <c r="FQ241" s="70"/>
      <c r="FR241" s="70"/>
      <c r="FS241" s="70"/>
      <c r="FT241" s="70"/>
      <c r="FU241" s="70"/>
      <c r="FV241" s="70"/>
      <c r="FW241" s="70"/>
      <c r="FX241" s="70"/>
      <c r="FY241" s="70"/>
      <c r="FZ241" s="70"/>
      <c r="GA241" s="70"/>
      <c r="GB241" s="70"/>
      <c r="GC241" s="70"/>
      <c r="GD241" s="70"/>
      <c r="GE241" s="70"/>
      <c r="GF241" s="70"/>
      <c r="GG241" s="70"/>
      <c r="GH241" s="70"/>
      <c r="GI241" s="70"/>
      <c r="GJ241" s="70"/>
      <c r="GK241" s="70"/>
      <c r="GL241" s="70"/>
      <c r="GM241" s="70"/>
      <c r="GN241" s="70"/>
      <c r="GO241" s="70"/>
      <c r="GP241" s="70"/>
      <c r="GQ241" s="70"/>
      <c r="GR241" s="70"/>
      <c r="GS241" s="70"/>
      <c r="GT241" s="70"/>
      <c r="GU241" s="70"/>
      <c r="GV241" s="70"/>
      <c r="GW241" s="70"/>
      <c r="GX241" s="70"/>
      <c r="GY241" s="70"/>
      <c r="GZ241" s="70"/>
      <c r="HA241" s="70"/>
      <c r="HB241" s="70"/>
      <c r="HC241" s="70"/>
      <c r="HD241" s="70"/>
      <c r="HE241" s="70"/>
      <c r="HF241" s="70"/>
      <c r="HG241" s="70"/>
      <c r="HH241" s="70"/>
      <c r="HI241" s="70"/>
      <c r="HJ241" s="70"/>
      <c r="HK241" s="70"/>
      <c r="HL241" s="70"/>
      <c r="HM241" s="70"/>
      <c r="HN241" s="70"/>
      <c r="HO241" s="70"/>
      <c r="HP241" s="70"/>
      <c r="HQ241" s="70"/>
      <c r="HR241" s="70"/>
      <c r="HS241" s="70"/>
      <c r="HT241" s="70"/>
      <c r="HU241" s="70"/>
      <c r="HV241" s="70"/>
      <c r="HW241" s="70"/>
      <c r="HX241" s="70"/>
    </row>
    <row r="242" spans="1:249" s="12" customFormat="1" ht="30">
      <c r="A242" s="342" t="s">
        <v>258</v>
      </c>
      <c r="B242" s="408"/>
      <c r="C242" s="290">
        <v>1</v>
      </c>
      <c r="D242" s="290">
        <v>10</v>
      </c>
      <c r="E242" s="290"/>
      <c r="F242" s="290"/>
      <c r="G242" s="290"/>
      <c r="H242" s="290"/>
      <c r="I242" s="290"/>
      <c r="J242" s="190"/>
      <c r="K242" s="190"/>
      <c r="L242" s="190"/>
      <c r="M242" s="280"/>
      <c r="N242" s="280"/>
      <c r="O242" s="290">
        <v>2</v>
      </c>
      <c r="P242" s="416"/>
      <c r="Q242" s="416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0"/>
      <c r="CH242" s="70"/>
      <c r="CI242" s="70"/>
      <c r="CJ242" s="70"/>
      <c r="CK242" s="70"/>
      <c r="CL242" s="70"/>
      <c r="CM242" s="70"/>
      <c r="CN242" s="70"/>
      <c r="CO242" s="70"/>
      <c r="CP242" s="70"/>
      <c r="CQ242" s="70"/>
      <c r="CR242" s="70"/>
      <c r="CS242" s="70"/>
      <c r="CT242" s="70"/>
      <c r="CU242" s="70"/>
      <c r="CV242" s="70"/>
      <c r="CW242" s="70"/>
      <c r="CX242" s="70"/>
      <c r="CY242" s="70"/>
      <c r="CZ242" s="70"/>
      <c r="DA242" s="70"/>
      <c r="DB242" s="70"/>
      <c r="DC242" s="70"/>
      <c r="DD242" s="70"/>
      <c r="DE242" s="70"/>
      <c r="DF242" s="70"/>
      <c r="DG242" s="70"/>
      <c r="DH242" s="70"/>
      <c r="DI242" s="70"/>
      <c r="DJ242" s="70"/>
      <c r="DK242" s="70"/>
      <c r="DL242" s="70"/>
      <c r="DM242" s="70"/>
      <c r="DN242" s="70"/>
      <c r="DO242" s="70"/>
      <c r="DP242" s="70"/>
      <c r="DQ242" s="70"/>
      <c r="DR242" s="70"/>
      <c r="DS242" s="70"/>
      <c r="DT242" s="70"/>
      <c r="DU242" s="70"/>
      <c r="DV242" s="70"/>
      <c r="DW242" s="70"/>
      <c r="DX242" s="70"/>
      <c r="DY242" s="70"/>
      <c r="DZ242" s="70"/>
      <c r="EA242" s="70"/>
      <c r="EB242" s="70"/>
      <c r="EC242" s="70"/>
      <c r="ED242" s="70"/>
      <c r="EE242" s="70"/>
      <c r="EF242" s="70"/>
      <c r="EG242" s="70"/>
      <c r="EH242" s="70"/>
      <c r="EI242" s="70"/>
      <c r="EJ242" s="70"/>
      <c r="EK242" s="70"/>
      <c r="EL242" s="70"/>
      <c r="EM242" s="70"/>
      <c r="EN242" s="70"/>
      <c r="EO242" s="70"/>
      <c r="EP242" s="70"/>
      <c r="EQ242" s="70"/>
      <c r="ER242" s="70"/>
      <c r="ES242" s="70"/>
      <c r="ET242" s="70"/>
      <c r="EU242" s="70"/>
      <c r="EV242" s="70"/>
      <c r="EW242" s="70"/>
      <c r="EX242" s="70"/>
      <c r="EY242" s="70"/>
      <c r="EZ242" s="70"/>
      <c r="FA242" s="70"/>
      <c r="FB242" s="70"/>
      <c r="FC242" s="70"/>
      <c r="FD242" s="70"/>
      <c r="FE242" s="70"/>
      <c r="FF242" s="70"/>
      <c r="FG242" s="70"/>
      <c r="FH242" s="70"/>
      <c r="FI242" s="70"/>
      <c r="FJ242" s="70"/>
      <c r="FK242" s="70"/>
      <c r="FL242" s="70"/>
      <c r="FM242" s="70"/>
      <c r="FN242" s="70"/>
      <c r="FO242" s="70"/>
      <c r="FP242" s="70"/>
      <c r="FQ242" s="70"/>
      <c r="FR242" s="70"/>
      <c r="FS242" s="70"/>
      <c r="FT242" s="70"/>
      <c r="FU242" s="70"/>
      <c r="FV242" s="70"/>
      <c r="FW242" s="70"/>
      <c r="FX242" s="70"/>
      <c r="FY242" s="70"/>
      <c r="FZ242" s="70"/>
      <c r="GA242" s="70"/>
      <c r="GB242" s="70"/>
      <c r="GC242" s="70"/>
      <c r="GD242" s="70"/>
      <c r="GE242" s="70"/>
      <c r="GF242" s="70"/>
      <c r="GG242" s="70"/>
      <c r="GH242" s="70"/>
      <c r="GI242" s="70"/>
      <c r="GJ242" s="70"/>
      <c r="GK242" s="70"/>
      <c r="GL242" s="70"/>
      <c r="GM242" s="70"/>
      <c r="GN242" s="70"/>
      <c r="GO242" s="70"/>
      <c r="GP242" s="70"/>
      <c r="GQ242" s="70"/>
      <c r="GR242" s="70"/>
      <c r="GS242" s="70"/>
      <c r="GT242" s="70"/>
      <c r="GU242" s="70"/>
      <c r="GV242" s="70"/>
      <c r="GW242" s="70"/>
      <c r="GX242" s="70"/>
      <c r="GY242" s="70"/>
      <c r="GZ242" s="70"/>
      <c r="HA242" s="70"/>
      <c r="HB242" s="70"/>
      <c r="HC242" s="70"/>
      <c r="HD242" s="70"/>
      <c r="HE242" s="70"/>
      <c r="HF242" s="70"/>
      <c r="HG242" s="70"/>
      <c r="HH242" s="70"/>
      <c r="HI242" s="70"/>
      <c r="HJ242" s="70"/>
      <c r="HK242" s="70"/>
      <c r="HL242" s="70"/>
      <c r="HM242" s="70"/>
      <c r="HN242" s="70"/>
      <c r="HO242" s="70"/>
      <c r="HP242" s="70"/>
      <c r="HQ242" s="70"/>
      <c r="HR242" s="70"/>
      <c r="HS242" s="70"/>
      <c r="HT242" s="70"/>
      <c r="HU242" s="70"/>
      <c r="HV242" s="70"/>
      <c r="HW242" s="70"/>
      <c r="HX242" s="70"/>
    </row>
    <row r="243" spans="1:249" s="12" customFormat="1" ht="15.75" customHeight="1">
      <c r="A243" s="343"/>
      <c r="B243" s="408"/>
      <c r="C243" s="290">
        <v>1</v>
      </c>
      <c r="D243" s="290">
        <v>10</v>
      </c>
      <c r="E243" s="290"/>
      <c r="F243" s="290"/>
      <c r="G243" s="290"/>
      <c r="H243" s="290"/>
      <c r="I243" s="290"/>
      <c r="J243" s="190"/>
      <c r="K243" s="190"/>
      <c r="L243" s="190"/>
      <c r="M243" s="280"/>
      <c r="N243" s="280"/>
      <c r="O243" s="290">
        <v>2</v>
      </c>
      <c r="P243" s="416"/>
      <c r="Q243" s="416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  <c r="CO243" s="70"/>
      <c r="CP243" s="70"/>
      <c r="CQ243" s="70"/>
      <c r="CR243" s="70"/>
      <c r="CS243" s="70"/>
      <c r="CT243" s="70"/>
      <c r="CU243" s="70"/>
      <c r="CV243" s="70"/>
      <c r="CW243" s="70"/>
      <c r="CX243" s="70"/>
      <c r="CY243" s="70"/>
      <c r="CZ243" s="70"/>
      <c r="DA243" s="70"/>
      <c r="DB243" s="70"/>
      <c r="DC243" s="70"/>
      <c r="DD243" s="70"/>
      <c r="DE243" s="70"/>
      <c r="DF243" s="70"/>
      <c r="DG243" s="70"/>
      <c r="DH243" s="70"/>
      <c r="DI243" s="70"/>
      <c r="DJ243" s="70"/>
      <c r="DK243" s="70"/>
      <c r="DL243" s="70"/>
      <c r="DM243" s="70"/>
      <c r="DN243" s="70"/>
      <c r="DO243" s="70"/>
      <c r="DP243" s="70"/>
      <c r="DQ243" s="70"/>
      <c r="DR243" s="70"/>
      <c r="DS243" s="70"/>
      <c r="DT243" s="70"/>
      <c r="DU243" s="70"/>
      <c r="DV243" s="70"/>
      <c r="DW243" s="70"/>
      <c r="DX243" s="70"/>
      <c r="DY243" s="70"/>
      <c r="DZ243" s="70"/>
      <c r="EA243" s="70"/>
      <c r="EB243" s="70"/>
      <c r="EC243" s="70"/>
      <c r="ED243" s="70"/>
      <c r="EE243" s="70"/>
      <c r="EF243" s="70"/>
      <c r="EG243" s="70"/>
      <c r="EH243" s="70"/>
      <c r="EI243" s="70"/>
      <c r="EJ243" s="70"/>
      <c r="EK243" s="70"/>
      <c r="EL243" s="70"/>
      <c r="EM243" s="70"/>
      <c r="EN243" s="70"/>
      <c r="EO243" s="70"/>
      <c r="EP243" s="70"/>
      <c r="EQ243" s="70"/>
      <c r="ER243" s="70"/>
      <c r="ES243" s="70"/>
      <c r="ET243" s="70"/>
      <c r="EU243" s="70"/>
      <c r="EV243" s="70"/>
      <c r="EW243" s="70"/>
      <c r="EX243" s="70"/>
      <c r="EY243" s="70"/>
      <c r="EZ243" s="70"/>
      <c r="FA243" s="70"/>
      <c r="FB243" s="70"/>
      <c r="FC243" s="70"/>
      <c r="FD243" s="70"/>
      <c r="FE243" s="70"/>
      <c r="FF243" s="70"/>
      <c r="FG243" s="70"/>
      <c r="FH243" s="70"/>
      <c r="FI243" s="70"/>
      <c r="FJ243" s="70"/>
      <c r="FK243" s="70"/>
      <c r="FL243" s="70"/>
      <c r="FM243" s="70"/>
      <c r="FN243" s="70"/>
      <c r="FO243" s="70"/>
      <c r="FP243" s="70"/>
      <c r="FQ243" s="70"/>
      <c r="FR243" s="70"/>
      <c r="FS243" s="70"/>
      <c r="FT243" s="70"/>
      <c r="FU243" s="70"/>
      <c r="FV243" s="70"/>
      <c r="FW243" s="70"/>
      <c r="FX243" s="70"/>
      <c r="FY243" s="70"/>
      <c r="FZ243" s="70"/>
      <c r="GA243" s="70"/>
      <c r="GB243" s="70"/>
      <c r="GC243" s="70"/>
      <c r="GD243" s="70"/>
      <c r="GE243" s="70"/>
      <c r="GF243" s="70"/>
      <c r="GG243" s="70"/>
      <c r="GH243" s="70"/>
      <c r="GI243" s="70"/>
      <c r="GJ243" s="70"/>
      <c r="GK243" s="70"/>
      <c r="GL243" s="70"/>
      <c r="GM243" s="70"/>
      <c r="GN243" s="70"/>
      <c r="GO243" s="70"/>
      <c r="GP243" s="70"/>
      <c r="GQ243" s="70"/>
      <c r="GR243" s="70"/>
      <c r="GS243" s="70"/>
      <c r="GT243" s="70"/>
      <c r="GU243" s="70"/>
      <c r="GV243" s="70"/>
      <c r="GW243" s="70"/>
      <c r="GX243" s="70"/>
      <c r="GY243" s="70"/>
      <c r="GZ243" s="70"/>
      <c r="HA243" s="70"/>
      <c r="HB243" s="70"/>
      <c r="HC243" s="70"/>
      <c r="HD243" s="70"/>
      <c r="HE243" s="70"/>
      <c r="HF243" s="70"/>
      <c r="HG243" s="70"/>
      <c r="HH243" s="70"/>
      <c r="HI243" s="70"/>
      <c r="HJ243" s="70"/>
      <c r="HK243" s="70"/>
      <c r="HL243" s="70"/>
      <c r="HM243" s="70"/>
      <c r="HN243" s="70"/>
      <c r="HO243" s="70"/>
      <c r="HP243" s="70"/>
      <c r="HQ243" s="70"/>
      <c r="HR243" s="70"/>
      <c r="HS243" s="70"/>
      <c r="HT243" s="70"/>
      <c r="HU243" s="70"/>
      <c r="HV243" s="70"/>
      <c r="HW243" s="70"/>
      <c r="HX243" s="70"/>
    </row>
    <row r="244" spans="1:249" s="12" customFormat="1" ht="16.5" customHeight="1" thickBot="1">
      <c r="A244" s="344"/>
      <c r="B244" s="409"/>
      <c r="C244" s="295">
        <v>1</v>
      </c>
      <c r="D244" s="295">
        <v>15</v>
      </c>
      <c r="E244" s="295"/>
      <c r="F244" s="295"/>
      <c r="G244" s="295"/>
      <c r="H244" s="295"/>
      <c r="I244" s="295"/>
      <c r="J244" s="191"/>
      <c r="K244" s="191"/>
      <c r="L244" s="191"/>
      <c r="M244" s="281"/>
      <c r="N244" s="281"/>
      <c r="O244" s="295">
        <v>4</v>
      </c>
      <c r="P244" s="417"/>
      <c r="Q244" s="417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70"/>
      <c r="CP244" s="70"/>
      <c r="CQ244" s="70"/>
      <c r="CR244" s="70"/>
      <c r="CS244" s="70"/>
      <c r="CT244" s="70"/>
      <c r="CU244" s="70"/>
      <c r="CV244" s="70"/>
      <c r="CW244" s="70"/>
      <c r="CX244" s="70"/>
      <c r="CY244" s="70"/>
      <c r="CZ244" s="70"/>
      <c r="DA244" s="70"/>
      <c r="DB244" s="70"/>
      <c r="DC244" s="70"/>
      <c r="DD244" s="70"/>
      <c r="DE244" s="70"/>
      <c r="DF244" s="70"/>
      <c r="DG244" s="70"/>
      <c r="DH244" s="70"/>
      <c r="DI244" s="70"/>
      <c r="DJ244" s="70"/>
      <c r="DK244" s="70"/>
      <c r="DL244" s="70"/>
      <c r="DM244" s="70"/>
      <c r="DN244" s="70"/>
      <c r="DO244" s="70"/>
      <c r="DP244" s="70"/>
      <c r="DQ244" s="70"/>
      <c r="DR244" s="70"/>
      <c r="DS244" s="70"/>
      <c r="DT244" s="70"/>
      <c r="DU244" s="70"/>
      <c r="DV244" s="70"/>
      <c r="DW244" s="70"/>
      <c r="DX244" s="70"/>
      <c r="DY244" s="70"/>
      <c r="DZ244" s="70"/>
      <c r="EA244" s="70"/>
      <c r="EB244" s="70"/>
      <c r="EC244" s="70"/>
      <c r="ED244" s="70"/>
      <c r="EE244" s="70"/>
      <c r="EF244" s="70"/>
      <c r="EG244" s="70"/>
      <c r="EH244" s="70"/>
      <c r="EI244" s="70"/>
      <c r="EJ244" s="70"/>
      <c r="EK244" s="70"/>
      <c r="EL244" s="70"/>
      <c r="EM244" s="70"/>
      <c r="EN244" s="70"/>
      <c r="EO244" s="70"/>
      <c r="EP244" s="70"/>
      <c r="EQ244" s="70"/>
      <c r="ER244" s="70"/>
      <c r="ES244" s="70"/>
      <c r="ET244" s="70"/>
      <c r="EU244" s="70"/>
      <c r="EV244" s="70"/>
      <c r="EW244" s="70"/>
      <c r="EX244" s="70"/>
      <c r="EY244" s="70"/>
      <c r="EZ244" s="70"/>
      <c r="FA244" s="70"/>
      <c r="FB244" s="70"/>
      <c r="FC244" s="70"/>
      <c r="FD244" s="70"/>
      <c r="FE244" s="70"/>
      <c r="FF244" s="70"/>
      <c r="FG244" s="70"/>
      <c r="FH244" s="70"/>
      <c r="FI244" s="70"/>
      <c r="FJ244" s="70"/>
      <c r="FK244" s="70"/>
      <c r="FL244" s="70"/>
      <c r="FM244" s="70"/>
      <c r="FN244" s="70"/>
      <c r="FO244" s="70"/>
      <c r="FP244" s="70"/>
      <c r="FQ244" s="70"/>
      <c r="FR244" s="70"/>
      <c r="FS244" s="70"/>
      <c r="FT244" s="70"/>
      <c r="FU244" s="70"/>
      <c r="FV244" s="70"/>
      <c r="FW244" s="70"/>
      <c r="FX244" s="70"/>
      <c r="FY244" s="70"/>
      <c r="FZ244" s="70"/>
      <c r="GA244" s="70"/>
      <c r="GB244" s="70"/>
      <c r="GC244" s="70"/>
      <c r="GD244" s="70"/>
      <c r="GE244" s="70"/>
      <c r="GF244" s="70"/>
      <c r="GG244" s="70"/>
      <c r="GH244" s="70"/>
      <c r="GI244" s="70"/>
      <c r="GJ244" s="70"/>
      <c r="GK244" s="70"/>
      <c r="GL244" s="70"/>
      <c r="GM244" s="70"/>
      <c r="GN244" s="70"/>
      <c r="GO244" s="70"/>
      <c r="GP244" s="70"/>
      <c r="GQ244" s="70"/>
      <c r="GR244" s="70"/>
      <c r="GS244" s="70"/>
      <c r="GT244" s="70"/>
      <c r="GU244" s="70"/>
      <c r="GV244" s="70"/>
      <c r="GW244" s="70"/>
      <c r="GX244" s="70"/>
      <c r="GY244" s="70"/>
      <c r="GZ244" s="70"/>
      <c r="HA244" s="70"/>
      <c r="HB244" s="70"/>
      <c r="HC244" s="70"/>
      <c r="HD244" s="70"/>
      <c r="HE244" s="70"/>
      <c r="HF244" s="70"/>
      <c r="HG244" s="70"/>
      <c r="HH244" s="70"/>
      <c r="HI244" s="70"/>
      <c r="HJ244" s="70"/>
      <c r="HK244" s="70"/>
      <c r="HL244" s="70"/>
      <c r="HM244" s="70"/>
      <c r="HN244" s="70"/>
      <c r="HO244" s="70"/>
      <c r="HP244" s="70"/>
      <c r="HQ244" s="70"/>
      <c r="HR244" s="70"/>
      <c r="HS244" s="70"/>
      <c r="HT244" s="70"/>
      <c r="HU244" s="70"/>
      <c r="HV244" s="70"/>
      <c r="HW244" s="70"/>
      <c r="HX244" s="70"/>
    </row>
    <row r="245" spans="1:249" s="12" customFormat="1" thickBot="1">
      <c r="A245" s="10" t="s">
        <v>141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376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</row>
    <row r="246" spans="1:249" s="12" customFormat="1" ht="15" customHeight="1">
      <c r="A246" s="347" t="s">
        <v>205</v>
      </c>
      <c r="B246" s="535" t="s">
        <v>318</v>
      </c>
      <c r="C246" s="195"/>
      <c r="D246" s="195"/>
      <c r="E246" s="195">
        <v>1</v>
      </c>
      <c r="F246" s="195">
        <v>12</v>
      </c>
      <c r="G246" s="195"/>
      <c r="H246" s="195"/>
      <c r="I246" s="195"/>
      <c r="J246" s="196"/>
      <c r="K246" s="196"/>
      <c r="L246" s="196"/>
      <c r="M246" s="426">
        <f>SUM(D250+D251+D252+D253+D254+F246+F247+F248+F249)</f>
        <v>120</v>
      </c>
      <c r="N246" s="426">
        <v>9</v>
      </c>
      <c r="O246" s="195">
        <v>6</v>
      </c>
      <c r="P246" s="426">
        <f>SUM(O246:O254)</f>
        <v>32</v>
      </c>
      <c r="Q246" s="426" t="s">
        <v>224</v>
      </c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</row>
    <row r="247" spans="1:249" s="12" customFormat="1" ht="15.75" customHeight="1">
      <c r="A247" s="484"/>
      <c r="B247" s="536"/>
      <c r="C247" s="297"/>
      <c r="D247" s="297"/>
      <c r="E247" s="297">
        <v>1</v>
      </c>
      <c r="F247" s="297">
        <v>12</v>
      </c>
      <c r="G247" s="297"/>
      <c r="H247" s="297"/>
      <c r="I247" s="297"/>
      <c r="J247" s="197"/>
      <c r="K247" s="197"/>
      <c r="L247" s="197"/>
      <c r="M247" s="427"/>
      <c r="N247" s="427"/>
      <c r="O247" s="297">
        <v>6</v>
      </c>
      <c r="P247" s="427"/>
      <c r="Q247" s="427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</row>
    <row r="248" spans="1:249" s="12" customFormat="1" ht="15.75" customHeight="1">
      <c r="A248" s="484"/>
      <c r="B248" s="536"/>
      <c r="C248" s="297"/>
      <c r="D248" s="297"/>
      <c r="E248" s="297">
        <v>1</v>
      </c>
      <c r="F248" s="297">
        <v>12</v>
      </c>
      <c r="G248" s="297"/>
      <c r="H248" s="297"/>
      <c r="I248" s="297"/>
      <c r="J248" s="197"/>
      <c r="K248" s="197"/>
      <c r="L248" s="197"/>
      <c r="M248" s="427"/>
      <c r="N248" s="427"/>
      <c r="O248" s="297">
        <v>6</v>
      </c>
      <c r="P248" s="427"/>
      <c r="Q248" s="427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</row>
    <row r="249" spans="1:249" s="12" customFormat="1" ht="15.75" customHeight="1">
      <c r="A249" s="316"/>
      <c r="B249" s="536"/>
      <c r="C249" s="297"/>
      <c r="D249" s="297"/>
      <c r="E249" s="297">
        <v>1</v>
      </c>
      <c r="F249" s="297">
        <v>12</v>
      </c>
      <c r="G249" s="297"/>
      <c r="H249" s="297"/>
      <c r="I249" s="297"/>
      <c r="J249" s="197"/>
      <c r="K249" s="197"/>
      <c r="L249" s="197"/>
      <c r="M249" s="427"/>
      <c r="N249" s="427"/>
      <c r="O249" s="297">
        <v>6</v>
      </c>
      <c r="P249" s="427"/>
      <c r="Q249" s="427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</row>
    <row r="250" spans="1:249" ht="15.75" customHeight="1">
      <c r="A250" s="316"/>
      <c r="B250" s="536"/>
      <c r="C250" s="297">
        <v>1</v>
      </c>
      <c r="D250" s="297">
        <v>12</v>
      </c>
      <c r="E250" s="297"/>
      <c r="F250" s="297"/>
      <c r="G250" s="297"/>
      <c r="H250" s="297"/>
      <c r="I250" s="297"/>
      <c r="J250" s="197"/>
      <c r="K250" s="197"/>
      <c r="L250" s="197"/>
      <c r="M250" s="427"/>
      <c r="N250" s="427"/>
      <c r="O250" s="297">
        <v>4</v>
      </c>
      <c r="P250" s="427"/>
      <c r="Q250" s="427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</row>
    <row r="251" spans="1:249" s="12" customFormat="1" ht="15.75" customHeight="1">
      <c r="A251" s="483" t="s">
        <v>223</v>
      </c>
      <c r="B251" s="536"/>
      <c r="C251" s="297">
        <v>1</v>
      </c>
      <c r="D251" s="297">
        <v>15</v>
      </c>
      <c r="E251" s="297"/>
      <c r="F251" s="297"/>
      <c r="G251" s="297"/>
      <c r="H251" s="297"/>
      <c r="I251" s="297"/>
      <c r="J251" s="197"/>
      <c r="K251" s="197"/>
      <c r="L251" s="197"/>
      <c r="M251" s="427"/>
      <c r="N251" s="427"/>
      <c r="O251" s="297">
        <v>1</v>
      </c>
      <c r="P251" s="427"/>
      <c r="Q251" s="427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</row>
    <row r="252" spans="1:249" ht="15.75" customHeight="1">
      <c r="A252" s="484"/>
      <c r="B252" s="536"/>
      <c r="C252" s="297">
        <v>1</v>
      </c>
      <c r="D252" s="297">
        <v>15</v>
      </c>
      <c r="E252" s="297"/>
      <c r="F252" s="297"/>
      <c r="G252" s="297"/>
      <c r="H252" s="297"/>
      <c r="I252" s="297"/>
      <c r="J252" s="197"/>
      <c r="K252" s="197"/>
      <c r="L252" s="197"/>
      <c r="M252" s="427"/>
      <c r="N252" s="427"/>
      <c r="O252" s="297">
        <v>1</v>
      </c>
      <c r="P252" s="427"/>
      <c r="Q252" s="427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</row>
    <row r="253" spans="1:249" s="17" customFormat="1" ht="15.75" customHeight="1">
      <c r="A253" s="484"/>
      <c r="B253" s="536"/>
      <c r="C253" s="297">
        <v>1</v>
      </c>
      <c r="D253" s="297">
        <v>15</v>
      </c>
      <c r="E253" s="297"/>
      <c r="F253" s="297"/>
      <c r="G253" s="297"/>
      <c r="H253" s="297"/>
      <c r="I253" s="297"/>
      <c r="J253" s="197"/>
      <c r="K253" s="197"/>
      <c r="L253" s="197"/>
      <c r="M253" s="427"/>
      <c r="N253" s="427"/>
      <c r="O253" s="297">
        <v>1</v>
      </c>
      <c r="P253" s="427"/>
      <c r="Q253" s="427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</row>
    <row r="254" spans="1:249" s="17" customFormat="1" ht="16.5" customHeight="1" thickBot="1">
      <c r="A254" s="485"/>
      <c r="B254" s="537"/>
      <c r="C254" s="199">
        <v>1</v>
      </c>
      <c r="D254" s="199">
        <v>15</v>
      </c>
      <c r="E254" s="199"/>
      <c r="F254" s="199"/>
      <c r="G254" s="199"/>
      <c r="H254" s="199"/>
      <c r="I254" s="199"/>
      <c r="J254" s="200"/>
      <c r="K254" s="200"/>
      <c r="L254" s="200"/>
      <c r="M254" s="428"/>
      <c r="N254" s="428"/>
      <c r="O254" s="199">
        <v>1</v>
      </c>
      <c r="P254" s="428"/>
      <c r="Q254" s="428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</row>
    <row r="255" spans="1:249" s="17" customFormat="1" ht="38.25" customHeight="1" thickBot="1">
      <c r="A255" s="201" t="s">
        <v>203</v>
      </c>
      <c r="B255" s="202" t="s">
        <v>85</v>
      </c>
      <c r="C255" s="179">
        <v>1</v>
      </c>
      <c r="D255" s="179">
        <v>15</v>
      </c>
      <c r="E255" s="179"/>
      <c r="F255" s="179"/>
      <c r="G255" s="179"/>
      <c r="H255" s="179"/>
      <c r="I255" s="179"/>
      <c r="J255" s="179"/>
      <c r="K255" s="179"/>
      <c r="L255" s="179"/>
      <c r="M255" s="179">
        <v>15</v>
      </c>
      <c r="N255" s="179">
        <v>2</v>
      </c>
      <c r="O255" s="179">
        <v>6</v>
      </c>
      <c r="P255" s="179">
        <v>6</v>
      </c>
      <c r="Q255" s="179" t="s">
        <v>12</v>
      </c>
    </row>
    <row r="256" spans="1:249" s="17" customFormat="1" ht="14.25" customHeight="1">
      <c r="A256" s="633" t="s">
        <v>222</v>
      </c>
      <c r="B256" s="535" t="s">
        <v>85</v>
      </c>
      <c r="C256" s="195">
        <v>1</v>
      </c>
      <c r="D256" s="195">
        <v>15</v>
      </c>
      <c r="E256" s="195"/>
      <c r="F256" s="195"/>
      <c r="G256" s="195"/>
      <c r="H256" s="195"/>
      <c r="I256" s="195"/>
      <c r="J256" s="196"/>
      <c r="K256" s="196"/>
      <c r="L256" s="196"/>
      <c r="M256" s="426">
        <f>SUM(D256+D257+H259+J258)</f>
        <v>52</v>
      </c>
      <c r="N256" s="426">
        <v>4</v>
      </c>
      <c r="O256" s="195">
        <v>4</v>
      </c>
      <c r="P256" s="426">
        <f>SUM(O256:O259)</f>
        <v>17</v>
      </c>
      <c r="Q256" s="426" t="s">
        <v>221</v>
      </c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</row>
    <row r="257" spans="1:232" s="17" customFormat="1" ht="15">
      <c r="A257" s="484"/>
      <c r="B257" s="536"/>
      <c r="C257" s="297">
        <v>1</v>
      </c>
      <c r="D257" s="297">
        <v>15</v>
      </c>
      <c r="E257" s="297"/>
      <c r="F257" s="297"/>
      <c r="G257" s="297"/>
      <c r="H257" s="297"/>
      <c r="I257" s="297"/>
      <c r="J257" s="197"/>
      <c r="K257" s="197"/>
      <c r="L257" s="197"/>
      <c r="M257" s="427"/>
      <c r="N257" s="427"/>
      <c r="O257" s="297">
        <v>4</v>
      </c>
      <c r="P257" s="427"/>
      <c r="Q257" s="427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</row>
    <row r="258" spans="1:232" s="17" customFormat="1" ht="15">
      <c r="A258" s="484"/>
      <c r="B258" s="536"/>
      <c r="C258" s="297"/>
      <c r="D258" s="297"/>
      <c r="E258" s="297"/>
      <c r="F258" s="297"/>
      <c r="G258" s="297"/>
      <c r="H258" s="297"/>
      <c r="I258" s="297">
        <v>1</v>
      </c>
      <c r="J258" s="197">
        <v>10</v>
      </c>
      <c r="K258" s="197"/>
      <c r="L258" s="197"/>
      <c r="M258" s="427"/>
      <c r="N258" s="427"/>
      <c r="O258" s="297">
        <v>6</v>
      </c>
      <c r="P258" s="427"/>
      <c r="Q258" s="427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</row>
    <row r="259" spans="1:232" s="17" customFormat="1" ht="15">
      <c r="B259" s="536"/>
      <c r="C259" s="424"/>
      <c r="D259" s="424"/>
      <c r="E259" s="424"/>
      <c r="F259" s="424"/>
      <c r="G259" s="424">
        <v>1</v>
      </c>
      <c r="H259" s="424">
        <v>12</v>
      </c>
      <c r="I259" s="424"/>
      <c r="J259" s="424"/>
      <c r="K259" s="424"/>
      <c r="L259" s="424"/>
      <c r="M259" s="427"/>
      <c r="N259" s="427"/>
      <c r="O259" s="298">
        <v>3</v>
      </c>
      <c r="P259" s="427"/>
      <c r="Q259" s="427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</row>
    <row r="260" spans="1:232" s="17" customFormat="1" ht="15">
      <c r="B260" s="536"/>
      <c r="C260" s="425"/>
      <c r="D260" s="425"/>
      <c r="E260" s="425"/>
      <c r="F260" s="425"/>
      <c r="G260" s="425"/>
      <c r="H260" s="425"/>
      <c r="I260" s="425"/>
      <c r="J260" s="425"/>
      <c r="K260" s="425"/>
      <c r="L260" s="425"/>
      <c r="M260" s="425"/>
      <c r="N260" s="425"/>
      <c r="O260" s="198">
        <v>3</v>
      </c>
      <c r="P260" s="424">
        <v>7</v>
      </c>
      <c r="Q260" s="424" t="s">
        <v>23</v>
      </c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</row>
    <row r="261" spans="1:232" s="17" customFormat="1" thickBot="1">
      <c r="A261" s="203"/>
      <c r="B261" s="537"/>
      <c r="C261" s="292"/>
      <c r="D261" s="292"/>
      <c r="E261" s="292">
        <v>1</v>
      </c>
      <c r="F261" s="292">
        <v>12</v>
      </c>
      <c r="G261" s="292"/>
      <c r="H261" s="292"/>
      <c r="I261" s="292"/>
      <c r="J261" s="204"/>
      <c r="K261" s="204"/>
      <c r="L261" s="204"/>
      <c r="M261" s="292">
        <v>12</v>
      </c>
      <c r="N261" s="292">
        <v>1</v>
      </c>
      <c r="O261" s="292">
        <v>4</v>
      </c>
      <c r="P261" s="428"/>
      <c r="Q261" s="428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</row>
    <row r="262" spans="1:232" s="17" customFormat="1" ht="45.75" thickBot="1">
      <c r="A262" s="10" t="s">
        <v>142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376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</row>
    <row r="263" spans="1:232" s="17" customFormat="1" ht="15">
      <c r="A263" s="444" t="s">
        <v>206</v>
      </c>
      <c r="B263" s="396" t="s">
        <v>85</v>
      </c>
      <c r="C263" s="205"/>
      <c r="D263" s="205">
        <v>1</v>
      </c>
      <c r="E263" s="279"/>
      <c r="F263" s="279"/>
      <c r="G263" s="205"/>
      <c r="H263" s="205"/>
      <c r="I263" s="205"/>
      <c r="J263" s="206"/>
      <c r="K263" s="206"/>
      <c r="L263" s="206"/>
      <c r="M263" s="436">
        <v>3</v>
      </c>
      <c r="N263" s="436"/>
      <c r="O263" s="279">
        <v>2</v>
      </c>
      <c r="P263" s="436">
        <f>SUM(O263:O265)</f>
        <v>6</v>
      </c>
      <c r="Q263" s="436" t="s">
        <v>37</v>
      </c>
    </row>
    <row r="264" spans="1:232" s="17" customFormat="1" ht="15">
      <c r="A264" s="445"/>
      <c r="B264" s="397"/>
      <c r="C264" s="207"/>
      <c r="D264" s="207"/>
      <c r="E264" s="329"/>
      <c r="F264" s="329">
        <v>1</v>
      </c>
      <c r="G264" s="207"/>
      <c r="H264" s="207"/>
      <c r="I264" s="207"/>
      <c r="J264" s="208"/>
      <c r="K264" s="208"/>
      <c r="L264" s="208"/>
      <c r="M264" s="416"/>
      <c r="N264" s="416"/>
      <c r="O264" s="329">
        <v>2</v>
      </c>
      <c r="P264" s="416"/>
      <c r="Q264" s="416"/>
    </row>
    <row r="265" spans="1:232" s="17" customFormat="1" thickBot="1">
      <c r="A265" s="446"/>
      <c r="B265" s="399"/>
      <c r="C265" s="209"/>
      <c r="D265" s="209"/>
      <c r="E265" s="295"/>
      <c r="F265" s="295">
        <v>1</v>
      </c>
      <c r="G265" s="209"/>
      <c r="H265" s="209"/>
      <c r="I265" s="209"/>
      <c r="J265" s="210"/>
      <c r="K265" s="210"/>
      <c r="L265" s="210"/>
      <c r="M265" s="417"/>
      <c r="N265" s="417"/>
      <c r="O265" s="295">
        <v>2</v>
      </c>
      <c r="P265" s="417"/>
      <c r="Q265" s="417"/>
    </row>
    <row r="266" spans="1:232" s="17" customFormat="1" ht="15">
      <c r="A266" s="542" t="s">
        <v>205</v>
      </c>
      <c r="B266" s="487" t="s">
        <v>85</v>
      </c>
      <c r="C266" s="294">
        <v>1</v>
      </c>
      <c r="D266" s="294">
        <v>15</v>
      </c>
      <c r="E266" s="294"/>
      <c r="F266" s="294"/>
      <c r="G266" s="294"/>
      <c r="H266" s="294"/>
      <c r="I266" s="294"/>
      <c r="J266" s="294"/>
      <c r="K266" s="294"/>
      <c r="L266" s="294"/>
      <c r="M266" s="436">
        <f>SUM(D266+D269+D270+D271+D272+D273+D274+D275+D276+D277+D278+F267+F268)</f>
        <v>189</v>
      </c>
      <c r="N266" s="436">
        <v>3</v>
      </c>
      <c r="O266" s="294">
        <v>4</v>
      </c>
      <c r="P266" s="436">
        <f>SUM(O266:O278)</f>
        <v>26</v>
      </c>
      <c r="Q266" s="436" t="s">
        <v>290</v>
      </c>
    </row>
    <row r="267" spans="1:232" s="17" customFormat="1" ht="15">
      <c r="A267" s="543"/>
      <c r="B267" s="488"/>
      <c r="C267" s="329"/>
      <c r="D267" s="329"/>
      <c r="E267" s="329">
        <v>1</v>
      </c>
      <c r="F267" s="329">
        <v>12</v>
      </c>
      <c r="G267" s="329"/>
      <c r="H267" s="329"/>
      <c r="I267" s="329"/>
      <c r="J267" s="329"/>
      <c r="K267" s="329"/>
      <c r="L267" s="329"/>
      <c r="M267" s="416"/>
      <c r="N267" s="416"/>
      <c r="O267" s="329">
        <v>6</v>
      </c>
      <c r="P267" s="416"/>
      <c r="Q267" s="416"/>
    </row>
    <row r="268" spans="1:232" s="17" customFormat="1" thickBot="1">
      <c r="A268" s="543"/>
      <c r="B268" s="488"/>
      <c r="C268" s="329"/>
      <c r="D268" s="329"/>
      <c r="E268" s="329">
        <v>1</v>
      </c>
      <c r="F268" s="329">
        <v>12</v>
      </c>
      <c r="G268" s="329"/>
      <c r="H268" s="329"/>
      <c r="I268" s="329"/>
      <c r="J268" s="329"/>
      <c r="K268" s="329"/>
      <c r="L268" s="329"/>
      <c r="M268" s="416"/>
      <c r="N268" s="416"/>
      <c r="O268" s="329">
        <v>6</v>
      </c>
      <c r="P268" s="416"/>
      <c r="Q268" s="416"/>
    </row>
    <row r="269" spans="1:232" s="17" customFormat="1" ht="15">
      <c r="A269" s="542" t="s">
        <v>204</v>
      </c>
      <c r="B269" s="488"/>
      <c r="C269" s="329">
        <v>1</v>
      </c>
      <c r="D269" s="329">
        <v>15</v>
      </c>
      <c r="E269" s="329"/>
      <c r="F269" s="329"/>
      <c r="G269" s="329"/>
      <c r="H269" s="329"/>
      <c r="I269" s="329"/>
      <c r="J269" s="329"/>
      <c r="K269" s="329"/>
      <c r="L269" s="329"/>
      <c r="M269" s="416"/>
      <c r="N269" s="416"/>
      <c r="O269" s="329">
        <v>1</v>
      </c>
      <c r="P269" s="416"/>
      <c r="Q269" s="416"/>
    </row>
    <row r="270" spans="1:232" s="17" customFormat="1" ht="15">
      <c r="A270" s="543"/>
      <c r="B270" s="488"/>
      <c r="C270" s="329">
        <v>1</v>
      </c>
      <c r="D270" s="329">
        <v>15</v>
      </c>
      <c r="E270" s="329"/>
      <c r="F270" s="329"/>
      <c r="G270" s="329"/>
      <c r="H270" s="329"/>
      <c r="I270" s="329"/>
      <c r="J270" s="329"/>
      <c r="K270" s="329"/>
      <c r="L270" s="329"/>
      <c r="M270" s="416"/>
      <c r="N270" s="416"/>
      <c r="O270" s="329">
        <v>1</v>
      </c>
      <c r="P270" s="416"/>
      <c r="Q270" s="416"/>
    </row>
    <row r="271" spans="1:232" s="17" customFormat="1" ht="15">
      <c r="A271" s="543"/>
      <c r="B271" s="488"/>
      <c r="C271" s="329">
        <v>1</v>
      </c>
      <c r="D271" s="329">
        <v>15</v>
      </c>
      <c r="E271" s="329"/>
      <c r="F271" s="329"/>
      <c r="G271" s="329"/>
      <c r="H271" s="329"/>
      <c r="I271" s="329"/>
      <c r="J271" s="329"/>
      <c r="K271" s="329"/>
      <c r="L271" s="329"/>
      <c r="M271" s="416"/>
      <c r="N271" s="416"/>
      <c r="O271" s="329">
        <v>1</v>
      </c>
      <c r="P271" s="416"/>
      <c r="Q271" s="416"/>
    </row>
    <row r="272" spans="1:232" s="17" customFormat="1" ht="15">
      <c r="A272" s="543"/>
      <c r="B272" s="488"/>
      <c r="C272" s="329">
        <v>1</v>
      </c>
      <c r="D272" s="329">
        <v>15</v>
      </c>
      <c r="E272" s="329"/>
      <c r="F272" s="329"/>
      <c r="G272" s="329"/>
      <c r="H272" s="329"/>
      <c r="I272" s="329"/>
      <c r="J272" s="329"/>
      <c r="K272" s="329"/>
      <c r="L272" s="329"/>
      <c r="M272" s="416"/>
      <c r="N272" s="416"/>
      <c r="O272" s="329">
        <v>1</v>
      </c>
      <c r="P272" s="416"/>
      <c r="Q272" s="416"/>
    </row>
    <row r="273" spans="1:232" s="17" customFormat="1" ht="15">
      <c r="A273" s="543"/>
      <c r="B273" s="488"/>
      <c r="C273" s="329">
        <v>1</v>
      </c>
      <c r="D273" s="329">
        <v>15</v>
      </c>
      <c r="E273" s="329"/>
      <c r="F273" s="329"/>
      <c r="G273" s="329"/>
      <c r="H273" s="329"/>
      <c r="I273" s="329"/>
      <c r="J273" s="329"/>
      <c r="K273" s="329"/>
      <c r="L273" s="329"/>
      <c r="M273" s="416"/>
      <c r="N273" s="416"/>
      <c r="O273" s="329">
        <v>1</v>
      </c>
      <c r="P273" s="416"/>
      <c r="Q273" s="416"/>
    </row>
    <row r="274" spans="1:232" s="17" customFormat="1" ht="15">
      <c r="A274" s="543"/>
      <c r="B274" s="488"/>
      <c r="C274" s="329">
        <v>1</v>
      </c>
      <c r="D274" s="329">
        <v>15</v>
      </c>
      <c r="E274" s="329"/>
      <c r="F274" s="329"/>
      <c r="G274" s="329"/>
      <c r="H274" s="329"/>
      <c r="I274" s="329"/>
      <c r="J274" s="329"/>
      <c r="K274" s="329"/>
      <c r="L274" s="329"/>
      <c r="M274" s="416"/>
      <c r="N274" s="416"/>
      <c r="O274" s="329">
        <v>1</v>
      </c>
      <c r="P274" s="416"/>
      <c r="Q274" s="416"/>
    </row>
    <row r="275" spans="1:232" s="17" customFormat="1" ht="15">
      <c r="A275" s="543"/>
      <c r="B275" s="488"/>
      <c r="C275" s="329">
        <v>1</v>
      </c>
      <c r="D275" s="329">
        <v>15</v>
      </c>
      <c r="E275" s="329"/>
      <c r="F275" s="329"/>
      <c r="G275" s="329"/>
      <c r="H275" s="329"/>
      <c r="I275" s="329"/>
      <c r="J275" s="329"/>
      <c r="K275" s="329"/>
      <c r="L275" s="329"/>
      <c r="M275" s="416"/>
      <c r="N275" s="416"/>
      <c r="O275" s="329">
        <v>1</v>
      </c>
      <c r="P275" s="416"/>
      <c r="Q275" s="416"/>
    </row>
    <row r="276" spans="1:232" s="17" customFormat="1" ht="15">
      <c r="A276" s="543"/>
      <c r="B276" s="488"/>
      <c r="C276" s="329">
        <v>1</v>
      </c>
      <c r="D276" s="329">
        <v>15</v>
      </c>
      <c r="E276" s="329"/>
      <c r="F276" s="329"/>
      <c r="G276" s="329"/>
      <c r="H276" s="329"/>
      <c r="I276" s="329"/>
      <c r="J276" s="329"/>
      <c r="K276" s="329"/>
      <c r="L276" s="329"/>
      <c r="M276" s="416"/>
      <c r="N276" s="416"/>
      <c r="O276" s="329">
        <v>1</v>
      </c>
      <c r="P276" s="416"/>
      <c r="Q276" s="416"/>
    </row>
    <row r="277" spans="1:232" s="17" customFormat="1" ht="15">
      <c r="A277" s="543"/>
      <c r="B277" s="488"/>
      <c r="C277" s="329">
        <v>1</v>
      </c>
      <c r="D277" s="329">
        <v>15</v>
      </c>
      <c r="E277" s="290"/>
      <c r="F277" s="290"/>
      <c r="G277" s="290"/>
      <c r="H277" s="290"/>
      <c r="I277" s="290"/>
      <c r="J277" s="290"/>
      <c r="K277" s="290"/>
      <c r="L277" s="290"/>
      <c r="M277" s="416"/>
      <c r="N277" s="416"/>
      <c r="O277" s="290">
        <v>1</v>
      </c>
      <c r="P277" s="416"/>
      <c r="Q277" s="416"/>
    </row>
    <row r="278" spans="1:232" s="17" customFormat="1" thickBot="1">
      <c r="A278" s="544"/>
      <c r="B278" s="489"/>
      <c r="C278" s="295">
        <v>1</v>
      </c>
      <c r="D278" s="295">
        <v>15</v>
      </c>
      <c r="E278" s="295"/>
      <c r="F278" s="295"/>
      <c r="G278" s="295"/>
      <c r="H278" s="295"/>
      <c r="I278" s="295"/>
      <c r="J278" s="295"/>
      <c r="K278" s="295"/>
      <c r="L278" s="295"/>
      <c r="M278" s="417"/>
      <c r="N278" s="417"/>
      <c r="O278" s="295">
        <v>1</v>
      </c>
      <c r="P278" s="417"/>
      <c r="Q278" s="417"/>
    </row>
    <row r="279" spans="1:232" s="17" customFormat="1" ht="30.75" thickBot="1">
      <c r="A279" s="201" t="s">
        <v>203</v>
      </c>
      <c r="B279" s="202" t="s">
        <v>85</v>
      </c>
      <c r="C279" s="179">
        <v>1</v>
      </c>
      <c r="D279" s="179">
        <v>15</v>
      </c>
      <c r="E279" s="179"/>
      <c r="F279" s="179"/>
      <c r="G279" s="179"/>
      <c r="H279" s="179"/>
      <c r="I279" s="179"/>
      <c r="J279" s="179"/>
      <c r="K279" s="179"/>
      <c r="L279" s="179"/>
      <c r="M279" s="179">
        <v>15</v>
      </c>
      <c r="N279" s="179">
        <v>2</v>
      </c>
      <c r="O279" s="179">
        <v>6</v>
      </c>
      <c r="P279" s="179">
        <v>6</v>
      </c>
      <c r="Q279" s="179" t="s">
        <v>12</v>
      </c>
    </row>
    <row r="280" spans="1:232" s="17" customFormat="1" ht="15">
      <c r="A280" s="431" t="s">
        <v>202</v>
      </c>
      <c r="B280" s="396" t="s">
        <v>85</v>
      </c>
      <c r="C280" s="294"/>
      <c r="D280" s="294"/>
      <c r="E280" s="294">
        <v>1</v>
      </c>
      <c r="F280" s="294">
        <v>12</v>
      </c>
      <c r="G280" s="294"/>
      <c r="H280" s="294"/>
      <c r="I280" s="294"/>
      <c r="J280" s="294"/>
      <c r="K280" s="294"/>
      <c r="L280" s="294"/>
      <c r="M280" s="549">
        <f>SUM(D280:D282,F280:F282,H280:H282)</f>
        <v>34</v>
      </c>
      <c r="N280" s="436">
        <v>3</v>
      </c>
      <c r="O280" s="294">
        <v>4</v>
      </c>
      <c r="P280" s="436">
        <f>SUM(O280:O282)</f>
        <v>16</v>
      </c>
      <c r="Q280" s="436" t="s">
        <v>24</v>
      </c>
    </row>
    <row r="281" spans="1:232" s="17" customFormat="1" ht="15">
      <c r="A281" s="432"/>
      <c r="B281" s="397"/>
      <c r="C281" s="291"/>
      <c r="D281" s="291"/>
      <c r="E281" s="291">
        <v>1</v>
      </c>
      <c r="F281" s="291">
        <v>12</v>
      </c>
      <c r="G281" s="291"/>
      <c r="H281" s="291"/>
      <c r="I281" s="291"/>
      <c r="J281" s="291"/>
      <c r="K281" s="291"/>
      <c r="L281" s="291"/>
      <c r="M281" s="554"/>
      <c r="N281" s="416"/>
      <c r="O281" s="291">
        <v>6</v>
      </c>
      <c r="P281" s="416"/>
      <c r="Q281" s="416"/>
    </row>
    <row r="282" spans="1:232" s="17" customFormat="1" thickBot="1">
      <c r="A282" s="486"/>
      <c r="B282" s="399"/>
      <c r="C282" s="295"/>
      <c r="D282" s="295"/>
      <c r="E282" s="295"/>
      <c r="F282" s="295"/>
      <c r="G282" s="295">
        <v>1</v>
      </c>
      <c r="H282" s="295">
        <v>10</v>
      </c>
      <c r="I282" s="295"/>
      <c r="J282" s="295"/>
      <c r="K282" s="295"/>
      <c r="L282" s="295"/>
      <c r="M282" s="550"/>
      <c r="N282" s="417"/>
      <c r="O282" s="295">
        <v>6</v>
      </c>
      <c r="P282" s="417"/>
      <c r="Q282" s="417"/>
    </row>
    <row r="283" spans="1:232" s="17" customFormat="1" ht="15">
      <c r="A283" s="431" t="s">
        <v>201</v>
      </c>
      <c r="B283" s="396" t="s">
        <v>85</v>
      </c>
      <c r="C283" s="294"/>
      <c r="D283" s="294"/>
      <c r="E283" s="294"/>
      <c r="F283" s="294"/>
      <c r="G283" s="294"/>
      <c r="H283" s="294"/>
      <c r="I283" s="294"/>
      <c r="J283" s="294"/>
      <c r="K283" s="294">
        <v>1</v>
      </c>
      <c r="L283" s="294">
        <v>10</v>
      </c>
      <c r="M283" s="549">
        <v>20</v>
      </c>
      <c r="N283" s="436">
        <v>2</v>
      </c>
      <c r="O283" s="294">
        <v>6</v>
      </c>
      <c r="P283" s="436">
        <f>SUM(O283:O284)</f>
        <v>10</v>
      </c>
      <c r="Q283" s="436" t="s">
        <v>14</v>
      </c>
    </row>
    <row r="284" spans="1:232" s="17" customFormat="1" thickBot="1">
      <c r="A284" s="486"/>
      <c r="B284" s="399"/>
      <c r="C284" s="295"/>
      <c r="D284" s="295"/>
      <c r="E284" s="295"/>
      <c r="F284" s="295"/>
      <c r="G284" s="295"/>
      <c r="H284" s="295"/>
      <c r="I284" s="295">
        <v>1</v>
      </c>
      <c r="J284" s="295">
        <v>10</v>
      </c>
      <c r="K284" s="295"/>
      <c r="L284" s="295"/>
      <c r="M284" s="550"/>
      <c r="N284" s="417"/>
      <c r="O284" s="295">
        <v>4</v>
      </c>
      <c r="P284" s="417"/>
      <c r="Q284" s="417"/>
    </row>
    <row r="285" spans="1:232" s="17" customFormat="1" ht="30.75" thickBot="1">
      <c r="A285" s="53" t="s">
        <v>140</v>
      </c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377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</row>
    <row r="286" spans="1:232" s="17" customFormat="1" ht="15">
      <c r="A286" s="634" t="s">
        <v>237</v>
      </c>
      <c r="B286" s="565" t="s">
        <v>85</v>
      </c>
      <c r="C286" s="205"/>
      <c r="D286" s="205"/>
      <c r="E286" s="279">
        <v>1</v>
      </c>
      <c r="F286" s="279">
        <v>12</v>
      </c>
      <c r="G286" s="205"/>
      <c r="H286" s="205"/>
      <c r="I286" s="205"/>
      <c r="J286" s="206"/>
      <c r="K286" s="206"/>
      <c r="L286" s="206"/>
      <c r="M286" s="436">
        <v>36</v>
      </c>
      <c r="N286" s="436">
        <v>3</v>
      </c>
      <c r="O286" s="279">
        <v>6</v>
      </c>
      <c r="P286" s="436">
        <f>SUM(O286:O288)</f>
        <v>18</v>
      </c>
      <c r="Q286" s="476" t="s">
        <v>5</v>
      </c>
    </row>
    <row r="287" spans="1:232" s="17" customFormat="1" ht="15">
      <c r="A287" s="635"/>
      <c r="B287" s="539"/>
      <c r="C287" s="207"/>
      <c r="D287" s="207"/>
      <c r="E287" s="329">
        <v>1</v>
      </c>
      <c r="F287" s="329">
        <v>12</v>
      </c>
      <c r="G287" s="207"/>
      <c r="H287" s="207"/>
      <c r="I287" s="207"/>
      <c r="J287" s="208"/>
      <c r="K287" s="208"/>
      <c r="L287" s="208"/>
      <c r="M287" s="416"/>
      <c r="N287" s="416"/>
      <c r="O287" s="329">
        <v>6</v>
      </c>
      <c r="P287" s="416"/>
      <c r="Q287" s="470"/>
    </row>
    <row r="288" spans="1:232" s="17" customFormat="1" thickBot="1">
      <c r="A288" s="636"/>
      <c r="B288" s="540"/>
      <c r="C288" s="295"/>
      <c r="D288" s="295"/>
      <c r="E288" s="295">
        <v>1</v>
      </c>
      <c r="F288" s="295">
        <v>12</v>
      </c>
      <c r="G288" s="295"/>
      <c r="H288" s="295"/>
      <c r="I288" s="295"/>
      <c r="J288" s="295"/>
      <c r="K288" s="295"/>
      <c r="L288" s="295"/>
      <c r="M288" s="417"/>
      <c r="N288" s="417"/>
      <c r="O288" s="295">
        <v>6</v>
      </c>
      <c r="P288" s="417"/>
      <c r="Q288" s="477"/>
    </row>
    <row r="289" spans="1:17" s="17" customFormat="1" ht="15">
      <c r="A289" s="444" t="s">
        <v>236</v>
      </c>
      <c r="B289" s="396" t="s">
        <v>85</v>
      </c>
      <c r="C289" s="294">
        <v>1</v>
      </c>
      <c r="D289" s="294">
        <v>15</v>
      </c>
      <c r="E289" s="294" t="s">
        <v>95</v>
      </c>
      <c r="F289" s="294"/>
      <c r="G289" s="294"/>
      <c r="H289" s="294"/>
      <c r="I289" s="294"/>
      <c r="J289" s="294"/>
      <c r="K289" s="294"/>
      <c r="L289" s="294"/>
      <c r="M289" s="436">
        <v>52</v>
      </c>
      <c r="N289" s="436">
        <v>4</v>
      </c>
      <c r="O289" s="294">
        <v>4</v>
      </c>
      <c r="P289" s="436">
        <f>SUM(O289:O299)</f>
        <v>34</v>
      </c>
      <c r="Q289" s="436" t="s">
        <v>20</v>
      </c>
    </row>
    <row r="290" spans="1:17" s="17" customFormat="1" ht="15">
      <c r="A290" s="445"/>
      <c r="B290" s="397"/>
      <c r="C290" s="291"/>
      <c r="D290" s="291"/>
      <c r="E290" s="291">
        <v>1</v>
      </c>
      <c r="F290" s="291">
        <v>12</v>
      </c>
      <c r="G290" s="291"/>
      <c r="H290" s="291"/>
      <c r="I290" s="291"/>
      <c r="J290" s="291"/>
      <c r="K290" s="291"/>
      <c r="L290" s="291"/>
      <c r="M290" s="416"/>
      <c r="N290" s="416"/>
      <c r="O290" s="291">
        <v>4</v>
      </c>
      <c r="P290" s="490"/>
      <c r="Q290" s="490"/>
    </row>
    <row r="291" spans="1:17" s="17" customFormat="1" ht="15">
      <c r="A291" s="445"/>
      <c r="B291" s="397"/>
      <c r="C291" s="291"/>
      <c r="D291" s="291"/>
      <c r="E291" s="291"/>
      <c r="F291" s="291"/>
      <c r="G291" s="291">
        <v>1</v>
      </c>
      <c r="H291" s="291">
        <v>10</v>
      </c>
      <c r="I291" s="291"/>
      <c r="J291" s="291"/>
      <c r="K291" s="291"/>
      <c r="L291" s="291"/>
      <c r="M291" s="416"/>
      <c r="N291" s="416"/>
      <c r="O291" s="291">
        <v>4</v>
      </c>
      <c r="P291" s="490"/>
      <c r="Q291" s="490"/>
    </row>
    <row r="292" spans="1:17" s="17" customFormat="1" ht="15">
      <c r="A292" s="445"/>
      <c r="B292" s="397"/>
      <c r="C292" s="291"/>
      <c r="D292" s="291"/>
      <c r="E292" s="291"/>
      <c r="F292" s="291"/>
      <c r="G292" s="291"/>
      <c r="H292" s="291"/>
      <c r="I292" s="291"/>
      <c r="J292" s="291"/>
      <c r="K292" s="291">
        <v>1</v>
      </c>
      <c r="L292" s="291">
        <v>10</v>
      </c>
      <c r="M292" s="416"/>
      <c r="N292" s="416"/>
      <c r="O292" s="291">
        <v>8</v>
      </c>
      <c r="P292" s="490"/>
      <c r="Q292" s="490"/>
    </row>
    <row r="293" spans="1:17" s="17" customFormat="1" ht="30">
      <c r="A293" s="274" t="s">
        <v>316</v>
      </c>
      <c r="B293" s="397"/>
      <c r="C293" s="291">
        <v>1</v>
      </c>
      <c r="D293" s="291">
        <v>15</v>
      </c>
      <c r="E293" s="291"/>
      <c r="F293" s="291"/>
      <c r="G293" s="291"/>
      <c r="H293" s="291"/>
      <c r="I293" s="291"/>
      <c r="J293" s="291"/>
      <c r="K293" s="291"/>
      <c r="L293" s="291"/>
      <c r="M293" s="416"/>
      <c r="N293" s="416"/>
      <c r="O293" s="291">
        <v>2</v>
      </c>
      <c r="P293" s="490"/>
      <c r="Q293" s="490"/>
    </row>
    <row r="294" spans="1:17" s="17" customFormat="1" ht="15">
      <c r="A294" s="447" t="s">
        <v>69</v>
      </c>
      <c r="B294" s="397"/>
      <c r="C294" s="291"/>
      <c r="D294" s="291"/>
      <c r="E294" s="291"/>
      <c r="F294" s="291"/>
      <c r="G294" s="291"/>
      <c r="H294" s="291">
        <v>1</v>
      </c>
      <c r="I294" s="291"/>
      <c r="J294" s="291"/>
      <c r="K294" s="291"/>
      <c r="L294" s="291"/>
      <c r="M294" s="416"/>
      <c r="N294" s="416"/>
      <c r="O294" s="291">
        <v>2</v>
      </c>
      <c r="P294" s="490"/>
      <c r="Q294" s="490"/>
    </row>
    <row r="295" spans="1:17" s="17" customFormat="1" ht="15">
      <c r="A295" s="445"/>
      <c r="B295" s="397"/>
      <c r="C295" s="329"/>
      <c r="D295" s="329"/>
      <c r="E295" s="329"/>
      <c r="F295" s="329"/>
      <c r="G295" s="329"/>
      <c r="H295" s="329">
        <v>1</v>
      </c>
      <c r="I295" s="329"/>
      <c r="J295" s="329"/>
      <c r="K295" s="329"/>
      <c r="L295" s="329"/>
      <c r="M295" s="416"/>
      <c r="N295" s="416"/>
      <c r="O295" s="329">
        <v>2</v>
      </c>
      <c r="P295" s="490"/>
      <c r="Q295" s="490"/>
    </row>
    <row r="296" spans="1:17" s="17" customFormat="1" ht="15">
      <c r="A296" s="445"/>
      <c r="B296" s="397"/>
      <c r="C296" s="329"/>
      <c r="D296" s="329"/>
      <c r="E296" s="329"/>
      <c r="F296" s="329"/>
      <c r="G296" s="329"/>
      <c r="H296" s="329">
        <v>1</v>
      </c>
      <c r="I296" s="329"/>
      <c r="J296" s="329"/>
      <c r="K296" s="329"/>
      <c r="L296" s="329"/>
      <c r="M296" s="416"/>
      <c r="N296" s="416"/>
      <c r="O296" s="329">
        <v>2</v>
      </c>
      <c r="P296" s="490"/>
      <c r="Q296" s="490"/>
    </row>
    <row r="297" spans="1:17" s="17" customFormat="1" ht="15">
      <c r="A297" s="445"/>
      <c r="B297" s="397"/>
      <c r="C297" s="329"/>
      <c r="D297" s="329"/>
      <c r="E297" s="329"/>
      <c r="F297" s="329"/>
      <c r="G297" s="329"/>
      <c r="H297" s="329">
        <v>1</v>
      </c>
      <c r="I297" s="329"/>
      <c r="J297" s="329"/>
      <c r="K297" s="329"/>
      <c r="L297" s="329"/>
      <c r="M297" s="416"/>
      <c r="N297" s="416"/>
      <c r="O297" s="329">
        <v>2</v>
      </c>
      <c r="P297" s="490"/>
      <c r="Q297" s="490"/>
    </row>
    <row r="298" spans="1:17" s="17" customFormat="1" ht="15">
      <c r="A298" s="448"/>
      <c r="B298" s="397"/>
      <c r="C298" s="290"/>
      <c r="D298" s="290"/>
      <c r="E298" s="290"/>
      <c r="F298" s="290"/>
      <c r="G298" s="290"/>
      <c r="H298" s="290">
        <v>1</v>
      </c>
      <c r="I298" s="290"/>
      <c r="J298" s="290"/>
      <c r="K298" s="290"/>
      <c r="L298" s="290"/>
      <c r="M298" s="416"/>
      <c r="N298" s="416"/>
      <c r="O298" s="290">
        <v>2</v>
      </c>
      <c r="P298" s="490"/>
      <c r="Q298" s="490"/>
    </row>
    <row r="299" spans="1:17" s="17" customFormat="1" ht="45.75" thickBot="1">
      <c r="A299" s="275" t="s">
        <v>308</v>
      </c>
      <c r="B299" s="399"/>
      <c r="C299" s="295"/>
      <c r="D299" s="295"/>
      <c r="E299" s="295"/>
      <c r="F299" s="295"/>
      <c r="G299" s="295"/>
      <c r="H299" s="295"/>
      <c r="I299" s="295"/>
      <c r="J299" s="295"/>
      <c r="K299" s="295"/>
      <c r="L299" s="295"/>
      <c r="M299" s="417"/>
      <c r="N299" s="417"/>
      <c r="O299" s="295">
        <v>2</v>
      </c>
      <c r="P299" s="491"/>
      <c r="Q299" s="491"/>
    </row>
    <row r="300" spans="1:17" s="17" customFormat="1" ht="15">
      <c r="A300" s="429" t="s">
        <v>235</v>
      </c>
      <c r="B300" s="396" t="s">
        <v>85</v>
      </c>
      <c r="C300" s="205">
        <v>1</v>
      </c>
      <c r="D300" s="205">
        <v>15</v>
      </c>
      <c r="E300" s="279"/>
      <c r="F300" s="279"/>
      <c r="G300" s="205"/>
      <c r="H300" s="205"/>
      <c r="I300" s="205"/>
      <c r="J300" s="206"/>
      <c r="K300" s="206"/>
      <c r="L300" s="206"/>
      <c r="M300" s="436">
        <f>SUM(D300:D314)</f>
        <v>43</v>
      </c>
      <c r="N300" s="436">
        <v>2</v>
      </c>
      <c r="O300" s="279">
        <v>6</v>
      </c>
      <c r="P300" s="436">
        <f>SUM(O300:O314)</f>
        <v>36</v>
      </c>
      <c r="Q300" s="436" t="s">
        <v>100</v>
      </c>
    </row>
    <row r="301" spans="1:17" s="17" customFormat="1" ht="15">
      <c r="A301" s="430"/>
      <c r="B301" s="397"/>
      <c r="C301" s="207">
        <v>1</v>
      </c>
      <c r="D301" s="207">
        <v>15</v>
      </c>
      <c r="E301" s="329"/>
      <c r="F301" s="329"/>
      <c r="G301" s="207"/>
      <c r="H301" s="207"/>
      <c r="I301" s="207"/>
      <c r="J301" s="208"/>
      <c r="K301" s="208"/>
      <c r="L301" s="208"/>
      <c r="M301" s="416"/>
      <c r="N301" s="416"/>
      <c r="O301" s="329">
        <v>4</v>
      </c>
      <c r="P301" s="416"/>
      <c r="Q301" s="416"/>
    </row>
    <row r="302" spans="1:17" s="17" customFormat="1" ht="15">
      <c r="A302" s="562" t="s">
        <v>69</v>
      </c>
      <c r="B302" s="397"/>
      <c r="C302" s="211"/>
      <c r="D302" s="211">
        <v>1</v>
      </c>
      <c r="E302" s="290"/>
      <c r="F302" s="290"/>
      <c r="G302" s="211"/>
      <c r="H302" s="211"/>
      <c r="I302" s="211"/>
      <c r="J302" s="212"/>
      <c r="K302" s="212"/>
      <c r="L302" s="212"/>
      <c r="M302" s="416"/>
      <c r="N302" s="416"/>
      <c r="O302" s="290">
        <v>2</v>
      </c>
      <c r="P302" s="416"/>
      <c r="Q302" s="416"/>
    </row>
    <row r="303" spans="1:17" s="17" customFormat="1" ht="15">
      <c r="A303" s="459"/>
      <c r="B303" s="397"/>
      <c r="C303" s="211"/>
      <c r="D303" s="211">
        <v>1</v>
      </c>
      <c r="E303" s="290"/>
      <c r="F303" s="290"/>
      <c r="G303" s="211"/>
      <c r="H303" s="211"/>
      <c r="I303" s="211"/>
      <c r="J303" s="212"/>
      <c r="K303" s="212"/>
      <c r="L303" s="212"/>
      <c r="M303" s="416"/>
      <c r="N303" s="416"/>
      <c r="O303" s="290">
        <v>2</v>
      </c>
      <c r="P303" s="416"/>
      <c r="Q303" s="416"/>
    </row>
    <row r="304" spans="1:17" s="17" customFormat="1" ht="15">
      <c r="A304" s="459"/>
      <c r="B304" s="397"/>
      <c r="C304" s="211"/>
      <c r="D304" s="211">
        <v>1</v>
      </c>
      <c r="E304" s="290"/>
      <c r="F304" s="290"/>
      <c r="G304" s="211"/>
      <c r="H304" s="211"/>
      <c r="I304" s="211"/>
      <c r="J304" s="212"/>
      <c r="K304" s="212"/>
      <c r="L304" s="212"/>
      <c r="M304" s="416"/>
      <c r="N304" s="416"/>
      <c r="O304" s="290">
        <v>2</v>
      </c>
      <c r="P304" s="416"/>
      <c r="Q304" s="416"/>
    </row>
    <row r="305" spans="1:232" s="17" customFormat="1" ht="15">
      <c r="A305" s="459"/>
      <c r="B305" s="397"/>
      <c r="C305" s="211"/>
      <c r="D305" s="211">
        <v>1</v>
      </c>
      <c r="E305" s="290"/>
      <c r="F305" s="290"/>
      <c r="G305" s="211"/>
      <c r="H305" s="211"/>
      <c r="I305" s="211"/>
      <c r="J305" s="212"/>
      <c r="K305" s="212"/>
      <c r="L305" s="212"/>
      <c r="M305" s="416"/>
      <c r="N305" s="416"/>
      <c r="O305" s="290">
        <v>2</v>
      </c>
      <c r="P305" s="416"/>
      <c r="Q305" s="416"/>
    </row>
    <row r="306" spans="1:232" s="17" customFormat="1" ht="15">
      <c r="A306" s="459"/>
      <c r="B306" s="397"/>
      <c r="C306" s="211"/>
      <c r="D306" s="211">
        <v>1</v>
      </c>
      <c r="E306" s="290"/>
      <c r="F306" s="290"/>
      <c r="G306" s="211"/>
      <c r="H306" s="211"/>
      <c r="I306" s="211"/>
      <c r="J306" s="212"/>
      <c r="K306" s="212"/>
      <c r="L306" s="212"/>
      <c r="M306" s="416"/>
      <c r="N306" s="416"/>
      <c r="O306" s="290">
        <v>2</v>
      </c>
      <c r="P306" s="416"/>
      <c r="Q306" s="416"/>
    </row>
    <row r="307" spans="1:232" s="17" customFormat="1" ht="15">
      <c r="A307" s="459"/>
      <c r="B307" s="397"/>
      <c r="C307" s="211"/>
      <c r="D307" s="211">
        <v>1</v>
      </c>
      <c r="E307" s="290"/>
      <c r="F307" s="290"/>
      <c r="G307" s="211"/>
      <c r="H307" s="211"/>
      <c r="I307" s="211"/>
      <c r="J307" s="212"/>
      <c r="K307" s="212"/>
      <c r="L307" s="212"/>
      <c r="M307" s="416"/>
      <c r="N307" s="416"/>
      <c r="O307" s="290">
        <v>2</v>
      </c>
      <c r="P307" s="416"/>
      <c r="Q307" s="416"/>
    </row>
    <row r="308" spans="1:232" s="17" customFormat="1" ht="15">
      <c r="A308" s="459"/>
      <c r="B308" s="397"/>
      <c r="C308" s="211"/>
      <c r="D308" s="211">
        <v>1</v>
      </c>
      <c r="E308" s="290"/>
      <c r="F308" s="290"/>
      <c r="G308" s="211"/>
      <c r="H308" s="211"/>
      <c r="I308" s="211"/>
      <c r="J308" s="212"/>
      <c r="K308" s="212"/>
      <c r="L308" s="212"/>
      <c r="M308" s="416"/>
      <c r="N308" s="416"/>
      <c r="O308" s="290">
        <v>2</v>
      </c>
      <c r="P308" s="416"/>
      <c r="Q308" s="416"/>
    </row>
    <row r="309" spans="1:232" s="17" customFormat="1" ht="15">
      <c r="A309" s="459"/>
      <c r="B309" s="397"/>
      <c r="C309" s="211"/>
      <c r="D309" s="211">
        <v>1</v>
      </c>
      <c r="E309" s="290"/>
      <c r="F309" s="290"/>
      <c r="G309" s="211"/>
      <c r="H309" s="211"/>
      <c r="I309" s="211"/>
      <c r="J309" s="212"/>
      <c r="K309" s="212"/>
      <c r="L309" s="212"/>
      <c r="M309" s="416"/>
      <c r="N309" s="416"/>
      <c r="O309" s="290">
        <v>2</v>
      </c>
      <c r="P309" s="416"/>
      <c r="Q309" s="416"/>
    </row>
    <row r="310" spans="1:232" s="17" customFormat="1" ht="15">
      <c r="A310" s="459"/>
      <c r="B310" s="397"/>
      <c r="C310" s="211"/>
      <c r="D310" s="211">
        <v>1</v>
      </c>
      <c r="E310" s="290"/>
      <c r="F310" s="290"/>
      <c r="G310" s="211"/>
      <c r="H310" s="211"/>
      <c r="I310" s="211"/>
      <c r="J310" s="212"/>
      <c r="K310" s="212"/>
      <c r="L310" s="212"/>
      <c r="M310" s="416"/>
      <c r="N310" s="416"/>
      <c r="O310" s="290">
        <v>2</v>
      </c>
      <c r="P310" s="416"/>
      <c r="Q310" s="416"/>
    </row>
    <row r="311" spans="1:232" s="17" customFormat="1" ht="15">
      <c r="A311" s="459"/>
      <c r="B311" s="397"/>
      <c r="C311" s="211"/>
      <c r="D311" s="211">
        <v>1</v>
      </c>
      <c r="E311" s="290"/>
      <c r="F311" s="290"/>
      <c r="G311" s="211"/>
      <c r="H311" s="211"/>
      <c r="I311" s="211"/>
      <c r="J311" s="212"/>
      <c r="K311" s="212"/>
      <c r="L311" s="212"/>
      <c r="M311" s="416"/>
      <c r="N311" s="416"/>
      <c r="O311" s="290">
        <v>2</v>
      </c>
      <c r="P311" s="416"/>
      <c r="Q311" s="416"/>
    </row>
    <row r="312" spans="1:232" s="17" customFormat="1" ht="15">
      <c r="A312" s="459"/>
      <c r="B312" s="397"/>
      <c r="C312" s="211"/>
      <c r="D312" s="211">
        <v>1</v>
      </c>
      <c r="E312" s="290"/>
      <c r="F312" s="290"/>
      <c r="G312" s="211"/>
      <c r="H312" s="211"/>
      <c r="I312" s="211"/>
      <c r="J312" s="212"/>
      <c r="K312" s="212"/>
      <c r="L312" s="212"/>
      <c r="M312" s="416"/>
      <c r="N312" s="416"/>
      <c r="O312" s="290">
        <v>2</v>
      </c>
      <c r="P312" s="416"/>
      <c r="Q312" s="416"/>
    </row>
    <row r="313" spans="1:232" s="17" customFormat="1" ht="15">
      <c r="A313" s="459"/>
      <c r="B313" s="397"/>
      <c r="C313" s="211"/>
      <c r="D313" s="211">
        <v>1</v>
      </c>
      <c r="E313" s="290"/>
      <c r="F313" s="290"/>
      <c r="G313" s="211"/>
      <c r="H313" s="211"/>
      <c r="I313" s="211"/>
      <c r="J313" s="212"/>
      <c r="K313" s="212"/>
      <c r="L313" s="212"/>
      <c r="M313" s="416"/>
      <c r="N313" s="416"/>
      <c r="O313" s="290">
        <v>2</v>
      </c>
      <c r="P313" s="416"/>
      <c r="Q313" s="416"/>
    </row>
    <row r="314" spans="1:232" s="17" customFormat="1" thickBot="1">
      <c r="A314" s="563"/>
      <c r="B314" s="399"/>
      <c r="C314" s="209"/>
      <c r="D314" s="209">
        <v>1</v>
      </c>
      <c r="E314" s="295"/>
      <c r="F314" s="295"/>
      <c r="G314" s="209"/>
      <c r="H314" s="209"/>
      <c r="I314" s="209"/>
      <c r="J314" s="210"/>
      <c r="K314" s="210"/>
      <c r="L314" s="210"/>
      <c r="M314" s="417"/>
      <c r="N314" s="417"/>
      <c r="O314" s="295">
        <v>2</v>
      </c>
      <c r="P314" s="417"/>
      <c r="Q314" s="417"/>
    </row>
    <row r="315" spans="1:232" s="12" customFormat="1" ht="15">
      <c r="A315" s="429" t="s">
        <v>234</v>
      </c>
      <c r="B315" s="396" t="s">
        <v>85</v>
      </c>
      <c r="C315" s="294"/>
      <c r="D315" s="294"/>
      <c r="E315" s="294">
        <v>1</v>
      </c>
      <c r="F315" s="294">
        <v>15</v>
      </c>
      <c r="G315" s="294"/>
      <c r="H315" s="294"/>
      <c r="I315" s="294"/>
      <c r="J315" s="294"/>
      <c r="K315" s="294"/>
      <c r="L315" s="294"/>
      <c r="M315" s="436">
        <f>SUM(D316+D317+F315+F321+H318+L319+D320)</f>
        <v>77</v>
      </c>
      <c r="N315" s="436">
        <v>5</v>
      </c>
      <c r="O315" s="294">
        <v>4</v>
      </c>
      <c r="P315" s="436">
        <f>SUM(O315:O322)</f>
        <v>30</v>
      </c>
      <c r="Q315" s="436" t="s">
        <v>15</v>
      </c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  <c r="HR315" s="17"/>
      <c r="HS315" s="17"/>
      <c r="HT315" s="17"/>
      <c r="HU315" s="17"/>
      <c r="HV315" s="17"/>
      <c r="HW315" s="17"/>
      <c r="HX315" s="17"/>
    </row>
    <row r="316" spans="1:232" s="12" customFormat="1" ht="15">
      <c r="A316" s="459"/>
      <c r="B316" s="397"/>
      <c r="C316" s="329">
        <v>1</v>
      </c>
      <c r="D316" s="329">
        <v>15</v>
      </c>
      <c r="E316" s="329"/>
      <c r="F316" s="329"/>
      <c r="G316" s="329"/>
      <c r="H316" s="329"/>
      <c r="I316" s="329"/>
      <c r="J316" s="329"/>
      <c r="K316" s="329"/>
      <c r="L316" s="329"/>
      <c r="M316" s="416"/>
      <c r="N316" s="416"/>
      <c r="O316" s="329">
        <v>4</v>
      </c>
      <c r="P316" s="416"/>
      <c r="Q316" s="416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</row>
    <row r="317" spans="1:232" s="12" customFormat="1" ht="15">
      <c r="A317" s="459"/>
      <c r="B317" s="397"/>
      <c r="C317" s="329">
        <v>1</v>
      </c>
      <c r="D317" s="329">
        <v>15</v>
      </c>
      <c r="E317" s="329"/>
      <c r="F317" s="329"/>
      <c r="G317" s="329"/>
      <c r="H317" s="329"/>
      <c r="I317" s="329"/>
      <c r="J317" s="329"/>
      <c r="K317" s="329"/>
      <c r="L317" s="329"/>
      <c r="M317" s="416"/>
      <c r="N317" s="416"/>
      <c r="O317" s="329">
        <v>4</v>
      </c>
      <c r="P317" s="416"/>
      <c r="Q317" s="416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  <c r="HR317" s="17"/>
      <c r="HS317" s="17"/>
      <c r="HT317" s="17"/>
      <c r="HU317" s="17"/>
      <c r="HV317" s="17"/>
      <c r="HW317" s="17"/>
      <c r="HX317" s="17"/>
    </row>
    <row r="318" spans="1:232" s="12" customFormat="1" ht="15">
      <c r="A318" s="459"/>
      <c r="B318" s="397"/>
      <c r="C318" s="329"/>
      <c r="D318" s="329"/>
      <c r="E318" s="329"/>
      <c r="F318" s="329"/>
      <c r="G318" s="329">
        <v>1</v>
      </c>
      <c r="H318" s="329">
        <v>15</v>
      </c>
      <c r="I318" s="329"/>
      <c r="J318" s="329"/>
      <c r="K318" s="329"/>
      <c r="L318" s="329"/>
      <c r="M318" s="416"/>
      <c r="N318" s="416"/>
      <c r="O318" s="329">
        <v>6</v>
      </c>
      <c r="P318" s="416"/>
      <c r="Q318" s="416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  <c r="HR318" s="17"/>
      <c r="HS318" s="17"/>
      <c r="HT318" s="17"/>
      <c r="HU318" s="17"/>
      <c r="HV318" s="17"/>
      <c r="HW318" s="17"/>
      <c r="HX318" s="17"/>
    </row>
    <row r="319" spans="1:232" s="12" customFormat="1" ht="15">
      <c r="A319" s="430"/>
      <c r="B319" s="397"/>
      <c r="C319" s="329"/>
      <c r="D319" s="329"/>
      <c r="E319" s="329"/>
      <c r="F319" s="329"/>
      <c r="G319" s="329"/>
      <c r="H319" s="329"/>
      <c r="I319" s="329"/>
      <c r="J319" s="329"/>
      <c r="K319" s="329">
        <v>1</v>
      </c>
      <c r="L319" s="329">
        <v>15</v>
      </c>
      <c r="M319" s="416"/>
      <c r="N319" s="416"/>
      <c r="O319" s="329">
        <v>6</v>
      </c>
      <c r="P319" s="416"/>
      <c r="Q319" s="416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</row>
    <row r="320" spans="1:232" s="12" customFormat="1" ht="15">
      <c r="A320" s="459" t="s">
        <v>69</v>
      </c>
      <c r="B320" s="397"/>
      <c r="C320" s="329"/>
      <c r="D320" s="329">
        <v>1</v>
      </c>
      <c r="E320" s="329"/>
      <c r="F320" s="329"/>
      <c r="G320" s="329"/>
      <c r="H320" s="329"/>
      <c r="I320" s="329"/>
      <c r="J320" s="329"/>
      <c r="K320" s="329"/>
      <c r="L320" s="329"/>
      <c r="M320" s="416"/>
      <c r="N320" s="416"/>
      <c r="O320" s="329">
        <v>2</v>
      </c>
      <c r="P320" s="416"/>
      <c r="Q320" s="416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  <c r="HL320" s="17"/>
      <c r="HM320" s="17"/>
      <c r="HN320" s="17"/>
      <c r="HO320" s="17"/>
      <c r="HP320" s="17"/>
      <c r="HQ320" s="17"/>
      <c r="HR320" s="17"/>
      <c r="HS320" s="17"/>
      <c r="HT320" s="17"/>
      <c r="HU320" s="17"/>
      <c r="HV320" s="17"/>
      <c r="HW320" s="17"/>
      <c r="HX320" s="17"/>
    </row>
    <row r="321" spans="1:249" s="12" customFormat="1" ht="15">
      <c r="A321" s="430"/>
      <c r="B321" s="397"/>
      <c r="C321" s="329"/>
      <c r="D321" s="329"/>
      <c r="E321" s="329"/>
      <c r="F321" s="329">
        <v>1</v>
      </c>
      <c r="G321" s="329"/>
      <c r="H321" s="329"/>
      <c r="I321" s="329"/>
      <c r="J321" s="329"/>
      <c r="K321" s="329"/>
      <c r="L321" s="329"/>
      <c r="M321" s="416"/>
      <c r="N321" s="416"/>
      <c r="O321" s="329">
        <v>2</v>
      </c>
      <c r="P321" s="416"/>
      <c r="Q321" s="416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  <c r="HR321" s="17"/>
      <c r="HS321" s="17"/>
      <c r="HT321" s="17"/>
      <c r="HU321" s="17"/>
      <c r="HV321" s="17"/>
      <c r="HW321" s="17"/>
      <c r="HX321" s="17"/>
    </row>
    <row r="322" spans="1:249" s="12" customFormat="1" ht="30.75" thickBot="1">
      <c r="A322" s="213" t="s">
        <v>233</v>
      </c>
      <c r="B322" s="399"/>
      <c r="C322" s="295"/>
      <c r="D322" s="295"/>
      <c r="E322" s="295"/>
      <c r="F322" s="295"/>
      <c r="G322" s="295"/>
      <c r="H322" s="295"/>
      <c r="I322" s="295"/>
      <c r="J322" s="295"/>
      <c r="K322" s="295"/>
      <c r="L322" s="295"/>
      <c r="M322" s="417"/>
      <c r="N322" s="417"/>
      <c r="O322" s="295">
        <v>2</v>
      </c>
      <c r="P322" s="417"/>
      <c r="Q322" s="4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  <c r="HR322" s="17"/>
      <c r="HS322" s="17"/>
      <c r="HT322" s="17"/>
      <c r="HU322" s="17"/>
      <c r="HV322" s="17"/>
      <c r="HW322" s="17"/>
      <c r="HX322" s="17"/>
    </row>
    <row r="323" spans="1:249" ht="15" customHeight="1">
      <c r="A323" s="480" t="s">
        <v>101</v>
      </c>
      <c r="B323" s="492" t="s">
        <v>295</v>
      </c>
      <c r="C323" s="20"/>
      <c r="D323" s="20">
        <v>1</v>
      </c>
      <c r="E323" s="20"/>
      <c r="F323" s="20"/>
      <c r="G323" s="20"/>
      <c r="H323" s="20"/>
      <c r="I323" s="20"/>
      <c r="J323" s="20"/>
      <c r="K323" s="20"/>
      <c r="L323" s="20"/>
      <c r="M323" s="433">
        <f>SUM(D323:D334)</f>
        <v>12</v>
      </c>
      <c r="N323" s="433"/>
      <c r="O323" s="299">
        <v>2</v>
      </c>
      <c r="P323" s="433">
        <f>SUM(O323:O334)</f>
        <v>25</v>
      </c>
      <c r="Q323" s="433" t="s">
        <v>294</v>
      </c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</row>
    <row r="324" spans="1:249" ht="15">
      <c r="A324" s="481"/>
      <c r="B324" s="493"/>
      <c r="C324" s="99"/>
      <c r="D324" s="99">
        <v>1</v>
      </c>
      <c r="E324" s="99"/>
      <c r="F324" s="99"/>
      <c r="G324" s="99"/>
      <c r="H324" s="99"/>
      <c r="I324" s="99"/>
      <c r="J324" s="99"/>
      <c r="K324" s="99"/>
      <c r="L324" s="99"/>
      <c r="M324" s="434"/>
      <c r="N324" s="434"/>
      <c r="O324" s="95">
        <v>2</v>
      </c>
      <c r="P324" s="434"/>
      <c r="Q324" s="434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</row>
    <row r="325" spans="1:249" ht="15">
      <c r="A325" s="481"/>
      <c r="B325" s="493"/>
      <c r="C325" s="99"/>
      <c r="D325" s="99">
        <v>1</v>
      </c>
      <c r="E325" s="99"/>
      <c r="F325" s="99"/>
      <c r="G325" s="99"/>
      <c r="H325" s="99"/>
      <c r="I325" s="99"/>
      <c r="J325" s="99"/>
      <c r="K325" s="99"/>
      <c r="L325" s="99"/>
      <c r="M325" s="434"/>
      <c r="N325" s="434"/>
      <c r="O325" s="95">
        <v>2</v>
      </c>
      <c r="P325" s="434"/>
      <c r="Q325" s="434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</row>
    <row r="326" spans="1:249" ht="15">
      <c r="A326" s="481"/>
      <c r="B326" s="493"/>
      <c r="C326" s="99"/>
      <c r="D326" s="99">
        <v>1</v>
      </c>
      <c r="E326" s="99"/>
      <c r="F326" s="99"/>
      <c r="G326" s="99"/>
      <c r="H326" s="99"/>
      <c r="I326" s="99"/>
      <c r="J326" s="99"/>
      <c r="K326" s="99"/>
      <c r="L326" s="99"/>
      <c r="M326" s="434"/>
      <c r="N326" s="434"/>
      <c r="O326" s="95">
        <v>2</v>
      </c>
      <c r="P326" s="434"/>
      <c r="Q326" s="434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</row>
    <row r="327" spans="1:249" ht="15">
      <c r="A327" s="481"/>
      <c r="B327" s="493"/>
      <c r="C327" s="99"/>
      <c r="D327" s="99">
        <v>1</v>
      </c>
      <c r="E327" s="99"/>
      <c r="F327" s="99"/>
      <c r="G327" s="99"/>
      <c r="H327" s="99"/>
      <c r="I327" s="99"/>
      <c r="J327" s="99"/>
      <c r="K327" s="99"/>
      <c r="L327" s="99"/>
      <c r="M327" s="434"/>
      <c r="N327" s="434"/>
      <c r="O327" s="95">
        <v>2</v>
      </c>
      <c r="P327" s="434"/>
      <c r="Q327" s="434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</row>
    <row r="328" spans="1:249" ht="15">
      <c r="A328" s="481"/>
      <c r="B328" s="493"/>
      <c r="C328" s="99"/>
      <c r="D328" s="99">
        <v>1</v>
      </c>
      <c r="E328" s="99"/>
      <c r="F328" s="99"/>
      <c r="G328" s="99"/>
      <c r="H328" s="99"/>
      <c r="I328" s="99"/>
      <c r="J328" s="99"/>
      <c r="K328" s="99"/>
      <c r="L328" s="99"/>
      <c r="M328" s="434"/>
      <c r="N328" s="434"/>
      <c r="O328" s="95">
        <v>2</v>
      </c>
      <c r="P328" s="434"/>
      <c r="Q328" s="434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</row>
    <row r="329" spans="1:249" ht="15">
      <c r="A329" s="481"/>
      <c r="B329" s="493"/>
      <c r="C329" s="99"/>
      <c r="D329" s="99">
        <v>1</v>
      </c>
      <c r="E329" s="99"/>
      <c r="F329" s="99"/>
      <c r="G329" s="99"/>
      <c r="H329" s="99"/>
      <c r="I329" s="99"/>
      <c r="J329" s="99"/>
      <c r="K329" s="99"/>
      <c r="L329" s="99"/>
      <c r="M329" s="434"/>
      <c r="N329" s="434"/>
      <c r="O329" s="95">
        <v>2</v>
      </c>
      <c r="P329" s="434"/>
      <c r="Q329" s="434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</row>
    <row r="330" spans="1:249" ht="15">
      <c r="A330" s="481"/>
      <c r="B330" s="493"/>
      <c r="C330" s="99"/>
      <c r="D330" s="99">
        <v>1</v>
      </c>
      <c r="E330" s="99"/>
      <c r="F330" s="99"/>
      <c r="G330" s="99"/>
      <c r="H330" s="99"/>
      <c r="I330" s="99"/>
      <c r="J330" s="99"/>
      <c r="K330" s="99"/>
      <c r="L330" s="99"/>
      <c r="M330" s="434"/>
      <c r="N330" s="434"/>
      <c r="O330" s="95">
        <v>2</v>
      </c>
      <c r="P330" s="434"/>
      <c r="Q330" s="434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</row>
    <row r="331" spans="1:249" ht="15">
      <c r="A331" s="481"/>
      <c r="B331" s="493"/>
      <c r="C331" s="95"/>
      <c r="D331" s="95">
        <v>1</v>
      </c>
      <c r="E331" s="95"/>
      <c r="F331" s="95"/>
      <c r="G331" s="95"/>
      <c r="H331" s="95"/>
      <c r="I331" s="95"/>
      <c r="J331" s="95"/>
      <c r="K331" s="95"/>
      <c r="L331" s="95"/>
      <c r="M331" s="434"/>
      <c r="N331" s="434"/>
      <c r="O331" s="99">
        <v>2</v>
      </c>
      <c r="P331" s="434"/>
      <c r="Q331" s="434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</row>
    <row r="332" spans="1:249" ht="15">
      <c r="A332" s="481"/>
      <c r="B332" s="493"/>
      <c r="C332" s="95"/>
      <c r="D332" s="95">
        <v>1</v>
      </c>
      <c r="E332" s="95"/>
      <c r="F332" s="95"/>
      <c r="G332" s="95"/>
      <c r="H332" s="95"/>
      <c r="I332" s="95"/>
      <c r="J332" s="95"/>
      <c r="K332" s="95"/>
      <c r="L332" s="95"/>
      <c r="M332" s="434"/>
      <c r="N332" s="434"/>
      <c r="O332" s="95">
        <v>2</v>
      </c>
      <c r="P332" s="434"/>
      <c r="Q332" s="434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</row>
    <row r="333" spans="1:249" ht="15">
      <c r="A333" s="481"/>
      <c r="B333" s="493"/>
      <c r="C333" s="95"/>
      <c r="D333" s="95">
        <v>1</v>
      </c>
      <c r="E333" s="95"/>
      <c r="F333" s="95"/>
      <c r="G333" s="95"/>
      <c r="H333" s="95"/>
      <c r="I333" s="95"/>
      <c r="J333" s="95"/>
      <c r="K333" s="95"/>
      <c r="L333" s="95"/>
      <c r="M333" s="434"/>
      <c r="N333" s="434"/>
      <c r="O333" s="95">
        <v>2</v>
      </c>
      <c r="P333" s="434"/>
      <c r="Q333" s="434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</row>
    <row r="334" spans="1:249" thickBot="1">
      <c r="A334" s="482"/>
      <c r="B334" s="494"/>
      <c r="C334" s="96"/>
      <c r="D334" s="96">
        <v>1</v>
      </c>
      <c r="E334" s="96"/>
      <c r="F334" s="96"/>
      <c r="G334" s="96"/>
      <c r="H334" s="96"/>
      <c r="I334" s="96"/>
      <c r="J334" s="96"/>
      <c r="K334" s="96"/>
      <c r="L334" s="96"/>
      <c r="M334" s="435"/>
      <c r="N334" s="435"/>
      <c r="O334" s="96">
        <v>3</v>
      </c>
      <c r="P334" s="435"/>
      <c r="Q334" s="435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</row>
    <row r="335" spans="1:249" s="12" customFormat="1" ht="15" customHeight="1">
      <c r="A335" s="429" t="s">
        <v>306</v>
      </c>
      <c r="B335" s="396" t="s">
        <v>322</v>
      </c>
      <c r="C335" s="205"/>
      <c r="D335" s="205">
        <v>1</v>
      </c>
      <c r="E335" s="279"/>
      <c r="F335" s="279"/>
      <c r="G335" s="205"/>
      <c r="H335" s="205"/>
      <c r="I335" s="205"/>
      <c r="J335" s="206"/>
      <c r="K335" s="206"/>
      <c r="L335" s="206"/>
      <c r="M335" s="436">
        <v>8</v>
      </c>
      <c r="N335" s="436"/>
      <c r="O335" s="279">
        <v>2</v>
      </c>
      <c r="P335" s="436">
        <f>SUM(O335:O343)</f>
        <v>18</v>
      </c>
      <c r="Q335" s="476" t="s">
        <v>35</v>
      </c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  <c r="HR335" s="17"/>
      <c r="HS335" s="17"/>
      <c r="HT335" s="17"/>
      <c r="HU335" s="17"/>
      <c r="HV335" s="17"/>
      <c r="HW335" s="17"/>
      <c r="HX335" s="17"/>
    </row>
    <row r="336" spans="1:249" s="12" customFormat="1" ht="15">
      <c r="A336" s="459"/>
      <c r="B336" s="397"/>
      <c r="C336" s="207"/>
      <c r="D336" s="207">
        <v>1</v>
      </c>
      <c r="E336" s="329"/>
      <c r="F336" s="329"/>
      <c r="G336" s="207"/>
      <c r="H336" s="207"/>
      <c r="I336" s="207"/>
      <c r="J336" s="208"/>
      <c r="K336" s="208"/>
      <c r="L336" s="208"/>
      <c r="M336" s="416"/>
      <c r="N336" s="416"/>
      <c r="O336" s="329">
        <v>2</v>
      </c>
      <c r="P336" s="416"/>
      <c r="Q336" s="470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  <c r="HR336" s="17"/>
      <c r="HS336" s="17"/>
      <c r="HT336" s="17"/>
      <c r="HU336" s="17"/>
      <c r="HV336" s="17"/>
      <c r="HW336" s="17"/>
      <c r="HX336" s="17"/>
    </row>
    <row r="337" spans="1:232" s="12" customFormat="1" ht="15">
      <c r="A337" s="459"/>
      <c r="B337" s="397"/>
      <c r="C337" s="207"/>
      <c r="D337" s="207">
        <v>1</v>
      </c>
      <c r="E337" s="329"/>
      <c r="F337" s="329"/>
      <c r="G337" s="207"/>
      <c r="H337" s="207"/>
      <c r="I337" s="207"/>
      <c r="J337" s="208"/>
      <c r="K337" s="208"/>
      <c r="L337" s="208"/>
      <c r="M337" s="416"/>
      <c r="N337" s="416"/>
      <c r="O337" s="329">
        <v>2</v>
      </c>
      <c r="P337" s="416"/>
      <c r="Q337" s="470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  <c r="HR337" s="17"/>
      <c r="HS337" s="17"/>
      <c r="HT337" s="17"/>
      <c r="HU337" s="17"/>
      <c r="HV337" s="17"/>
      <c r="HW337" s="17"/>
      <c r="HX337" s="17"/>
    </row>
    <row r="338" spans="1:232" s="12" customFormat="1" ht="15">
      <c r="A338" s="459"/>
      <c r="B338" s="397"/>
      <c r="C338" s="207"/>
      <c r="D338" s="207">
        <v>1</v>
      </c>
      <c r="E338" s="329"/>
      <c r="F338" s="329"/>
      <c r="G338" s="207"/>
      <c r="H338" s="207"/>
      <c r="I338" s="207"/>
      <c r="J338" s="208"/>
      <c r="K338" s="208"/>
      <c r="L338" s="208"/>
      <c r="M338" s="416"/>
      <c r="N338" s="416"/>
      <c r="O338" s="329">
        <v>2</v>
      </c>
      <c r="P338" s="416"/>
      <c r="Q338" s="470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  <c r="HR338" s="17"/>
      <c r="HS338" s="17"/>
      <c r="HT338" s="17"/>
      <c r="HU338" s="17"/>
      <c r="HV338" s="17"/>
      <c r="HW338" s="17"/>
      <c r="HX338" s="17"/>
    </row>
    <row r="339" spans="1:232" s="12" customFormat="1" ht="15">
      <c r="A339" s="459"/>
      <c r="B339" s="397"/>
      <c r="C339" s="329"/>
      <c r="D339" s="329">
        <v>1</v>
      </c>
      <c r="E339" s="329"/>
      <c r="F339" s="329"/>
      <c r="G339" s="329"/>
      <c r="H339" s="329"/>
      <c r="I339" s="329"/>
      <c r="J339" s="329"/>
      <c r="K339" s="329"/>
      <c r="L339" s="329"/>
      <c r="M339" s="416"/>
      <c r="N339" s="416"/>
      <c r="O339" s="329">
        <v>2</v>
      </c>
      <c r="P339" s="416"/>
      <c r="Q339" s="52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  <c r="HR339" s="17"/>
      <c r="HS339" s="17"/>
      <c r="HT339" s="17"/>
      <c r="HU339" s="17"/>
      <c r="HV339" s="17"/>
      <c r="HW339" s="17"/>
      <c r="HX339" s="17"/>
    </row>
    <row r="340" spans="1:232" s="12" customFormat="1" ht="15">
      <c r="A340" s="459"/>
      <c r="B340" s="397"/>
      <c r="C340" s="290"/>
      <c r="D340" s="290">
        <v>1</v>
      </c>
      <c r="E340" s="290"/>
      <c r="F340" s="290"/>
      <c r="G340" s="290"/>
      <c r="H340" s="290"/>
      <c r="I340" s="290"/>
      <c r="J340" s="290"/>
      <c r="K340" s="290"/>
      <c r="L340" s="290"/>
      <c r="M340" s="416"/>
      <c r="N340" s="416"/>
      <c r="O340" s="329">
        <v>2</v>
      </c>
      <c r="P340" s="416"/>
      <c r="Q340" s="415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</row>
    <row r="341" spans="1:232" s="12" customFormat="1" ht="15">
      <c r="A341" s="459"/>
      <c r="B341" s="397"/>
      <c r="C341" s="290"/>
      <c r="D341" s="290">
        <v>1</v>
      </c>
      <c r="E341" s="290"/>
      <c r="F341" s="290"/>
      <c r="G341" s="290"/>
      <c r="H341" s="290"/>
      <c r="I341" s="290"/>
      <c r="J341" s="290"/>
      <c r="K341" s="290"/>
      <c r="L341" s="290"/>
      <c r="M341" s="416"/>
      <c r="N341" s="416"/>
      <c r="O341" s="329">
        <v>2</v>
      </c>
      <c r="P341" s="416"/>
      <c r="Q341" s="415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</row>
    <row r="342" spans="1:232" s="12" customFormat="1" ht="15">
      <c r="A342" s="430"/>
      <c r="B342" s="397"/>
      <c r="C342" s="290"/>
      <c r="D342" s="290">
        <v>1</v>
      </c>
      <c r="E342" s="290"/>
      <c r="F342" s="290"/>
      <c r="G342" s="290"/>
      <c r="H342" s="290"/>
      <c r="I342" s="290"/>
      <c r="J342" s="290"/>
      <c r="K342" s="290"/>
      <c r="L342" s="290"/>
      <c r="M342" s="416"/>
      <c r="N342" s="416"/>
      <c r="O342" s="329">
        <v>2</v>
      </c>
      <c r="P342" s="416"/>
      <c r="Q342" s="415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</row>
    <row r="343" spans="1:232" s="12" customFormat="1" thickBot="1">
      <c r="A343" s="214" t="s">
        <v>305</v>
      </c>
      <c r="B343" s="399"/>
      <c r="C343" s="295"/>
      <c r="D343" s="295"/>
      <c r="E343" s="295"/>
      <c r="F343" s="295"/>
      <c r="G343" s="295"/>
      <c r="H343" s="295"/>
      <c r="I343" s="295"/>
      <c r="J343" s="295"/>
      <c r="K343" s="295"/>
      <c r="L343" s="295"/>
      <c r="M343" s="417"/>
      <c r="N343" s="417"/>
      <c r="O343" s="281">
        <v>2</v>
      </c>
      <c r="P343" s="417"/>
      <c r="Q343" s="47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  <c r="HR343" s="17"/>
      <c r="HS343" s="17"/>
      <c r="HT343" s="17"/>
      <c r="HU343" s="17"/>
      <c r="HV343" s="17"/>
      <c r="HW343" s="17"/>
      <c r="HX343" s="17"/>
    </row>
    <row r="344" spans="1:232" s="12" customFormat="1" ht="15">
      <c r="A344" s="444" t="s">
        <v>232</v>
      </c>
      <c r="B344" s="396" t="s">
        <v>85</v>
      </c>
      <c r="C344" s="215">
        <v>1</v>
      </c>
      <c r="D344" s="215">
        <v>15</v>
      </c>
      <c r="E344" s="294"/>
      <c r="F344" s="294"/>
      <c r="G344" s="215"/>
      <c r="H344" s="215"/>
      <c r="I344" s="215"/>
      <c r="J344" s="216"/>
      <c r="K344" s="216"/>
      <c r="L344" s="216"/>
      <c r="M344" s="436">
        <f>SUM(D344+H346+J345)</f>
        <v>39</v>
      </c>
      <c r="N344" s="279">
        <v>3</v>
      </c>
      <c r="O344" s="294">
        <v>4</v>
      </c>
      <c r="P344" s="436">
        <f>SUM(O344:O346)</f>
        <v>18</v>
      </c>
      <c r="Q344" s="436" t="s">
        <v>51</v>
      </c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  <c r="HR344" s="17"/>
      <c r="HS344" s="17"/>
      <c r="HT344" s="17"/>
      <c r="HU344" s="17"/>
      <c r="HV344" s="17"/>
      <c r="HW344" s="17"/>
      <c r="HX344" s="17"/>
    </row>
    <row r="345" spans="1:232" s="12" customFormat="1" ht="15">
      <c r="A345" s="445"/>
      <c r="B345" s="397"/>
      <c r="C345" s="207"/>
      <c r="D345" s="207"/>
      <c r="E345" s="329"/>
      <c r="F345" s="329"/>
      <c r="G345" s="207"/>
      <c r="H345" s="207"/>
      <c r="I345" s="207">
        <v>1</v>
      </c>
      <c r="J345" s="208">
        <v>12</v>
      </c>
      <c r="K345" s="208"/>
      <c r="L345" s="208"/>
      <c r="M345" s="416"/>
      <c r="N345" s="280"/>
      <c r="O345" s="329">
        <v>8</v>
      </c>
      <c r="P345" s="416"/>
      <c r="Q345" s="416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</row>
    <row r="346" spans="1:232" s="12" customFormat="1" thickBot="1">
      <c r="A346" s="446"/>
      <c r="B346" s="399"/>
      <c r="C346" s="209"/>
      <c r="D346" s="209"/>
      <c r="E346" s="295"/>
      <c r="F346" s="295"/>
      <c r="G346" s="209">
        <v>1</v>
      </c>
      <c r="H346" s="209">
        <v>12</v>
      </c>
      <c r="I346" s="209"/>
      <c r="J346" s="210"/>
      <c r="K346" s="210"/>
      <c r="L346" s="210"/>
      <c r="M346" s="417"/>
      <c r="N346" s="281"/>
      <c r="O346" s="295">
        <v>6</v>
      </c>
      <c r="P346" s="417"/>
      <c r="Q346" s="4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</row>
    <row r="347" spans="1:232" s="12" customFormat="1" ht="15">
      <c r="A347" s="444" t="s">
        <v>231</v>
      </c>
      <c r="B347" s="396" t="s">
        <v>85</v>
      </c>
      <c r="C347" s="294"/>
      <c r="D347" s="294"/>
      <c r="E347" s="294">
        <v>1</v>
      </c>
      <c r="F347" s="294">
        <v>12</v>
      </c>
      <c r="G347" s="294"/>
      <c r="H347" s="294"/>
      <c r="I347" s="294"/>
      <c r="J347" s="294"/>
      <c r="K347" s="294"/>
      <c r="L347" s="294"/>
      <c r="M347" s="436">
        <f>SUM(D352+F347+H348+L349+L350+L351)</f>
        <v>86</v>
      </c>
      <c r="N347" s="436">
        <v>6</v>
      </c>
      <c r="O347" s="294">
        <v>6</v>
      </c>
      <c r="P347" s="436">
        <f>SUM(O347:O352)</f>
        <v>42</v>
      </c>
      <c r="Q347" s="436" t="s">
        <v>21</v>
      </c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</row>
    <row r="348" spans="1:232" s="12" customFormat="1" ht="15">
      <c r="A348" s="445"/>
      <c r="B348" s="397"/>
      <c r="C348" s="290"/>
      <c r="D348" s="290"/>
      <c r="E348" s="290"/>
      <c r="F348" s="290"/>
      <c r="G348" s="290">
        <v>1</v>
      </c>
      <c r="H348" s="290">
        <v>10</v>
      </c>
      <c r="I348" s="290"/>
      <c r="J348" s="290"/>
      <c r="K348" s="290"/>
      <c r="L348" s="290"/>
      <c r="M348" s="416"/>
      <c r="N348" s="416"/>
      <c r="O348" s="329">
        <v>8</v>
      </c>
      <c r="P348" s="416"/>
      <c r="Q348" s="416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  <c r="HR348" s="17"/>
      <c r="HS348" s="17"/>
      <c r="HT348" s="17"/>
      <c r="HU348" s="17"/>
      <c r="HV348" s="17"/>
      <c r="HW348" s="17"/>
      <c r="HX348" s="17"/>
    </row>
    <row r="349" spans="1:232" s="17" customFormat="1" ht="15">
      <c r="A349" s="445"/>
      <c r="B349" s="397"/>
      <c r="C349" s="290"/>
      <c r="D349" s="290"/>
      <c r="E349" s="290"/>
      <c r="F349" s="290"/>
      <c r="G349" s="290"/>
      <c r="H349" s="290"/>
      <c r="I349" s="290"/>
      <c r="J349" s="290"/>
      <c r="K349" s="290">
        <v>1</v>
      </c>
      <c r="L349" s="290">
        <v>10</v>
      </c>
      <c r="M349" s="416"/>
      <c r="N349" s="416"/>
      <c r="O349" s="329">
        <v>8</v>
      </c>
      <c r="P349" s="416"/>
      <c r="Q349" s="416"/>
    </row>
    <row r="350" spans="1:232" s="12" customFormat="1" ht="15">
      <c r="A350" s="445"/>
      <c r="B350" s="397"/>
      <c r="C350" s="290"/>
      <c r="D350" s="290"/>
      <c r="E350" s="290"/>
      <c r="F350" s="290"/>
      <c r="G350" s="290"/>
      <c r="H350" s="290"/>
      <c r="I350" s="290"/>
      <c r="J350" s="290"/>
      <c r="K350" s="290">
        <v>1</v>
      </c>
      <c r="L350" s="290">
        <v>21</v>
      </c>
      <c r="M350" s="416"/>
      <c r="N350" s="416"/>
      <c r="O350" s="329">
        <v>8</v>
      </c>
      <c r="P350" s="416"/>
      <c r="Q350" s="416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</row>
    <row r="351" spans="1:232" s="12" customFormat="1" ht="15">
      <c r="A351" s="445"/>
      <c r="B351" s="397"/>
      <c r="C351" s="290"/>
      <c r="D351" s="290"/>
      <c r="E351" s="290"/>
      <c r="F351" s="290"/>
      <c r="G351" s="290"/>
      <c r="H351" s="290"/>
      <c r="I351" s="290"/>
      <c r="J351" s="290"/>
      <c r="K351" s="290">
        <v>1</v>
      </c>
      <c r="L351" s="290">
        <v>18</v>
      </c>
      <c r="M351" s="416"/>
      <c r="N351" s="416"/>
      <c r="O351" s="329">
        <v>8</v>
      </c>
      <c r="P351" s="416"/>
      <c r="Q351" s="416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</row>
    <row r="352" spans="1:232" s="12" customFormat="1" ht="30.75" thickBot="1">
      <c r="A352" s="105" t="s">
        <v>230</v>
      </c>
      <c r="B352" s="399"/>
      <c r="C352" s="295">
        <v>1</v>
      </c>
      <c r="D352" s="295">
        <v>15</v>
      </c>
      <c r="E352" s="295"/>
      <c r="F352" s="295"/>
      <c r="G352" s="295"/>
      <c r="H352" s="295"/>
      <c r="I352" s="295"/>
      <c r="J352" s="295"/>
      <c r="K352" s="295"/>
      <c r="L352" s="295"/>
      <c r="M352" s="417"/>
      <c r="N352" s="417"/>
      <c r="O352" s="295">
        <v>4</v>
      </c>
      <c r="P352" s="417"/>
      <c r="Q352" s="4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</row>
    <row r="353" spans="1:232" s="12" customFormat="1" ht="15">
      <c r="A353" s="444" t="s">
        <v>315</v>
      </c>
      <c r="B353" s="396" t="s">
        <v>85</v>
      </c>
      <c r="C353" s="215">
        <v>1</v>
      </c>
      <c r="D353" s="215">
        <v>15</v>
      </c>
      <c r="E353" s="294"/>
      <c r="F353" s="294"/>
      <c r="G353" s="215"/>
      <c r="H353" s="215"/>
      <c r="I353" s="215"/>
      <c r="J353" s="216"/>
      <c r="K353" s="216"/>
      <c r="L353" s="216"/>
      <c r="M353" s="436">
        <f>SUM(D353:D356)</f>
        <v>18</v>
      </c>
      <c r="N353" s="279">
        <v>1</v>
      </c>
      <c r="O353" s="294">
        <v>6</v>
      </c>
      <c r="P353" s="436">
        <f>SUM(O353:O356)</f>
        <v>9</v>
      </c>
      <c r="Q353" s="436" t="s">
        <v>314</v>
      </c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</row>
    <row r="354" spans="1:232" s="12" customFormat="1" ht="15">
      <c r="A354" s="445"/>
      <c r="B354" s="397"/>
      <c r="C354" s="217"/>
      <c r="D354" s="217">
        <v>1</v>
      </c>
      <c r="E354" s="291"/>
      <c r="F354" s="291"/>
      <c r="G354" s="217"/>
      <c r="H354" s="217"/>
      <c r="I354" s="217"/>
      <c r="J354" s="218"/>
      <c r="K354" s="218"/>
      <c r="L354" s="218"/>
      <c r="M354" s="416"/>
      <c r="N354" s="280"/>
      <c r="O354" s="291">
        <v>1</v>
      </c>
      <c r="P354" s="416"/>
      <c r="Q354" s="416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</row>
    <row r="355" spans="1:232" s="12" customFormat="1" ht="15">
      <c r="A355" s="445"/>
      <c r="B355" s="397"/>
      <c r="C355" s="207"/>
      <c r="D355" s="207">
        <v>1</v>
      </c>
      <c r="E355" s="329"/>
      <c r="F355" s="329"/>
      <c r="G355" s="207"/>
      <c r="H355" s="207"/>
      <c r="I355" s="207"/>
      <c r="J355" s="208"/>
      <c r="K355" s="208"/>
      <c r="L355" s="208"/>
      <c r="M355" s="416"/>
      <c r="N355" s="280"/>
      <c r="O355" s="329">
        <v>1</v>
      </c>
      <c r="P355" s="416"/>
      <c r="Q355" s="416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</row>
    <row r="356" spans="1:232" s="12" customFormat="1" thickBot="1">
      <c r="A356" s="446"/>
      <c r="B356" s="399"/>
      <c r="C356" s="209"/>
      <c r="D356" s="209">
        <v>1</v>
      </c>
      <c r="E356" s="295"/>
      <c r="F356" s="295"/>
      <c r="G356" s="209"/>
      <c r="H356" s="209"/>
      <c r="I356" s="209"/>
      <c r="J356" s="210"/>
      <c r="K356" s="210"/>
      <c r="L356" s="210"/>
      <c r="M356" s="417"/>
      <c r="N356" s="281"/>
      <c r="O356" s="295">
        <v>1</v>
      </c>
      <c r="P356" s="417"/>
      <c r="Q356" s="4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</row>
    <row r="357" spans="1:232" s="12" customFormat="1" ht="15">
      <c r="A357" s="431" t="s">
        <v>229</v>
      </c>
      <c r="B357" s="396" t="s">
        <v>85</v>
      </c>
      <c r="C357" s="294"/>
      <c r="D357" s="294">
        <v>1</v>
      </c>
      <c r="E357" s="294"/>
      <c r="F357" s="294"/>
      <c r="G357" s="294"/>
      <c r="H357" s="294"/>
      <c r="I357" s="294"/>
      <c r="J357" s="294"/>
      <c r="K357" s="294"/>
      <c r="L357" s="294"/>
      <c r="M357" s="436">
        <v>33</v>
      </c>
      <c r="N357" s="436">
        <v>1</v>
      </c>
      <c r="O357" s="294">
        <v>2</v>
      </c>
      <c r="P357" s="436">
        <f>SUM(O357:O375)</f>
        <v>42</v>
      </c>
      <c r="Q357" s="436" t="s">
        <v>7</v>
      </c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  <c r="HR357" s="17"/>
      <c r="HS357" s="17"/>
      <c r="HT357" s="17"/>
      <c r="HU357" s="17"/>
      <c r="HV357" s="17"/>
      <c r="HW357" s="17"/>
      <c r="HX357" s="17"/>
    </row>
    <row r="358" spans="1:232" s="12" customFormat="1" ht="15">
      <c r="A358" s="432"/>
      <c r="B358" s="397"/>
      <c r="C358" s="329"/>
      <c r="D358" s="329">
        <v>1</v>
      </c>
      <c r="E358" s="329"/>
      <c r="F358" s="329"/>
      <c r="G358" s="329"/>
      <c r="H358" s="329"/>
      <c r="I358" s="329"/>
      <c r="J358" s="329"/>
      <c r="K358" s="329"/>
      <c r="L358" s="329"/>
      <c r="M358" s="416"/>
      <c r="N358" s="416"/>
      <c r="O358" s="329">
        <v>2</v>
      </c>
      <c r="P358" s="416"/>
      <c r="Q358" s="416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</row>
    <row r="359" spans="1:232" s="12" customFormat="1" ht="15">
      <c r="A359" s="432"/>
      <c r="B359" s="397"/>
      <c r="C359" s="329"/>
      <c r="D359" s="329">
        <v>1</v>
      </c>
      <c r="E359" s="329"/>
      <c r="F359" s="329"/>
      <c r="G359" s="329"/>
      <c r="H359" s="329"/>
      <c r="I359" s="329"/>
      <c r="J359" s="329"/>
      <c r="K359" s="329"/>
      <c r="L359" s="329"/>
      <c r="M359" s="416"/>
      <c r="N359" s="416"/>
      <c r="O359" s="329">
        <v>2</v>
      </c>
      <c r="P359" s="416"/>
      <c r="Q359" s="416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  <c r="HR359" s="17"/>
      <c r="HS359" s="17"/>
      <c r="HT359" s="17"/>
      <c r="HU359" s="17"/>
      <c r="HV359" s="17"/>
      <c r="HW359" s="17"/>
      <c r="HX359" s="17"/>
    </row>
    <row r="360" spans="1:232" s="12" customFormat="1" ht="15">
      <c r="A360" s="432"/>
      <c r="B360" s="397"/>
      <c r="C360" s="329"/>
      <c r="D360" s="329">
        <v>1</v>
      </c>
      <c r="E360" s="329"/>
      <c r="F360" s="329"/>
      <c r="G360" s="329"/>
      <c r="H360" s="329"/>
      <c r="I360" s="329"/>
      <c r="J360" s="329"/>
      <c r="K360" s="329"/>
      <c r="L360" s="329"/>
      <c r="M360" s="416"/>
      <c r="N360" s="416"/>
      <c r="O360" s="329">
        <v>2</v>
      </c>
      <c r="P360" s="416"/>
      <c r="Q360" s="416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</row>
    <row r="361" spans="1:232" s="12" customFormat="1" ht="15">
      <c r="A361" s="432"/>
      <c r="B361" s="397"/>
      <c r="C361" s="329"/>
      <c r="D361" s="329">
        <v>1</v>
      </c>
      <c r="E361" s="329"/>
      <c r="F361" s="329"/>
      <c r="G361" s="329"/>
      <c r="H361" s="329"/>
      <c r="I361" s="329"/>
      <c r="J361" s="329"/>
      <c r="K361" s="329"/>
      <c r="L361" s="329"/>
      <c r="M361" s="416"/>
      <c r="N361" s="416"/>
      <c r="O361" s="329">
        <v>2</v>
      </c>
      <c r="P361" s="416"/>
      <c r="Q361" s="416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</row>
    <row r="362" spans="1:232" s="12" customFormat="1" ht="15">
      <c r="A362" s="432"/>
      <c r="B362" s="397"/>
      <c r="C362" s="329"/>
      <c r="D362" s="329">
        <v>1</v>
      </c>
      <c r="E362" s="329"/>
      <c r="F362" s="329"/>
      <c r="G362" s="329"/>
      <c r="H362" s="329"/>
      <c r="I362" s="329"/>
      <c r="J362" s="329"/>
      <c r="K362" s="329"/>
      <c r="L362" s="329"/>
      <c r="M362" s="416"/>
      <c r="N362" s="416"/>
      <c r="O362" s="329">
        <v>2</v>
      </c>
      <c r="P362" s="416"/>
      <c r="Q362" s="416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</row>
    <row r="363" spans="1:232" s="12" customFormat="1" ht="15">
      <c r="A363" s="432"/>
      <c r="B363" s="397"/>
      <c r="C363" s="329"/>
      <c r="D363" s="329">
        <v>1</v>
      </c>
      <c r="E363" s="329"/>
      <c r="F363" s="329"/>
      <c r="G363" s="329"/>
      <c r="H363" s="329"/>
      <c r="I363" s="329"/>
      <c r="J363" s="329"/>
      <c r="K363" s="329"/>
      <c r="L363" s="329"/>
      <c r="M363" s="416"/>
      <c r="N363" s="416"/>
      <c r="O363" s="329">
        <v>2</v>
      </c>
      <c r="P363" s="416"/>
      <c r="Q363" s="416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</row>
    <row r="364" spans="1:232" s="12" customFormat="1" ht="15">
      <c r="A364" s="432"/>
      <c r="B364" s="397"/>
      <c r="C364" s="329"/>
      <c r="D364" s="329">
        <v>1</v>
      </c>
      <c r="E364" s="329"/>
      <c r="F364" s="329"/>
      <c r="G364" s="329"/>
      <c r="H364" s="329"/>
      <c r="I364" s="329"/>
      <c r="J364" s="329"/>
      <c r="K364" s="329"/>
      <c r="L364" s="329"/>
      <c r="M364" s="416"/>
      <c r="N364" s="416"/>
      <c r="O364" s="329">
        <v>2</v>
      </c>
      <c r="P364" s="416"/>
      <c r="Q364" s="416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</row>
    <row r="365" spans="1:232" s="12" customFormat="1" ht="15">
      <c r="A365" s="432"/>
      <c r="B365" s="397"/>
      <c r="C365" s="329"/>
      <c r="D365" s="329"/>
      <c r="E365" s="329"/>
      <c r="F365" s="329">
        <v>1</v>
      </c>
      <c r="G365" s="329"/>
      <c r="H365" s="329"/>
      <c r="I365" s="329"/>
      <c r="J365" s="329"/>
      <c r="K365" s="329"/>
      <c r="L365" s="329"/>
      <c r="M365" s="416"/>
      <c r="N365" s="416"/>
      <c r="O365" s="329">
        <v>2</v>
      </c>
      <c r="P365" s="416"/>
      <c r="Q365" s="416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</row>
    <row r="366" spans="1:232" s="12" customFormat="1" ht="15">
      <c r="A366" s="432"/>
      <c r="B366" s="397"/>
      <c r="C366" s="329"/>
      <c r="D366" s="329"/>
      <c r="E366" s="329"/>
      <c r="F366" s="329">
        <v>1</v>
      </c>
      <c r="G366" s="329"/>
      <c r="H366" s="329"/>
      <c r="I366" s="329"/>
      <c r="J366" s="329"/>
      <c r="K366" s="329"/>
      <c r="L366" s="329"/>
      <c r="M366" s="416"/>
      <c r="N366" s="416"/>
      <c r="O366" s="329">
        <v>2</v>
      </c>
      <c r="P366" s="416"/>
      <c r="Q366" s="416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  <c r="HR366" s="17"/>
      <c r="HS366" s="17"/>
      <c r="HT366" s="17"/>
      <c r="HU366" s="17"/>
      <c r="HV366" s="17"/>
      <c r="HW366" s="17"/>
      <c r="HX366" s="17"/>
    </row>
    <row r="367" spans="1:232" s="12" customFormat="1" ht="15">
      <c r="A367" s="432"/>
      <c r="B367" s="397"/>
      <c r="C367" s="329"/>
      <c r="D367" s="329"/>
      <c r="E367" s="329"/>
      <c r="F367" s="329">
        <v>1</v>
      </c>
      <c r="G367" s="329"/>
      <c r="H367" s="329"/>
      <c r="I367" s="329"/>
      <c r="J367" s="329"/>
      <c r="K367" s="329"/>
      <c r="L367" s="329"/>
      <c r="M367" s="416"/>
      <c r="N367" s="416"/>
      <c r="O367" s="329">
        <v>2</v>
      </c>
      <c r="P367" s="416"/>
      <c r="Q367" s="416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  <c r="HL367" s="17"/>
      <c r="HM367" s="17"/>
      <c r="HN367" s="17"/>
      <c r="HO367" s="17"/>
      <c r="HP367" s="17"/>
      <c r="HQ367" s="17"/>
      <c r="HR367" s="17"/>
      <c r="HS367" s="17"/>
      <c r="HT367" s="17"/>
      <c r="HU367" s="17"/>
      <c r="HV367" s="17"/>
      <c r="HW367" s="17"/>
      <c r="HX367" s="17"/>
    </row>
    <row r="368" spans="1:232" s="12" customFormat="1" ht="15">
      <c r="A368" s="432"/>
      <c r="B368" s="397"/>
      <c r="C368" s="329"/>
      <c r="D368" s="329"/>
      <c r="E368" s="329"/>
      <c r="F368" s="329">
        <v>1</v>
      </c>
      <c r="G368" s="329"/>
      <c r="H368" s="329"/>
      <c r="I368" s="329"/>
      <c r="J368" s="329"/>
      <c r="K368" s="329"/>
      <c r="L368" s="329"/>
      <c r="M368" s="416"/>
      <c r="N368" s="416"/>
      <c r="O368" s="329">
        <v>2</v>
      </c>
      <c r="P368" s="416"/>
      <c r="Q368" s="416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</row>
    <row r="369" spans="1:249" s="12" customFormat="1" ht="15">
      <c r="A369" s="432"/>
      <c r="B369" s="397"/>
      <c r="C369" s="329"/>
      <c r="D369" s="329"/>
      <c r="E369" s="329"/>
      <c r="F369" s="329">
        <v>1</v>
      </c>
      <c r="G369" s="329"/>
      <c r="H369" s="329"/>
      <c r="I369" s="329"/>
      <c r="J369" s="329"/>
      <c r="K369" s="329"/>
      <c r="L369" s="329"/>
      <c r="M369" s="416"/>
      <c r="N369" s="416"/>
      <c r="O369" s="329">
        <v>2</v>
      </c>
      <c r="P369" s="416"/>
      <c r="Q369" s="416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</row>
    <row r="370" spans="1:249" ht="15">
      <c r="A370" s="432"/>
      <c r="B370" s="397"/>
      <c r="C370" s="329"/>
      <c r="D370" s="329"/>
      <c r="E370" s="329"/>
      <c r="F370" s="329"/>
      <c r="G370" s="329"/>
      <c r="H370" s="329">
        <v>1</v>
      </c>
      <c r="I370" s="329"/>
      <c r="J370" s="329"/>
      <c r="K370" s="329"/>
      <c r="L370" s="329"/>
      <c r="M370" s="416"/>
      <c r="N370" s="416"/>
      <c r="O370" s="329">
        <v>2</v>
      </c>
      <c r="P370" s="416"/>
      <c r="Q370" s="416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</row>
    <row r="371" spans="1:249" s="12" customFormat="1" ht="15">
      <c r="A371" s="432"/>
      <c r="B371" s="397"/>
      <c r="C371" s="329"/>
      <c r="D371" s="329"/>
      <c r="E371" s="329"/>
      <c r="F371" s="329"/>
      <c r="G371" s="329"/>
      <c r="H371" s="329">
        <v>1</v>
      </c>
      <c r="I371" s="329"/>
      <c r="J371" s="329"/>
      <c r="K371" s="329"/>
      <c r="L371" s="329"/>
      <c r="M371" s="416"/>
      <c r="N371" s="416"/>
      <c r="O371" s="329">
        <v>2</v>
      </c>
      <c r="P371" s="416"/>
      <c r="Q371" s="416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</row>
    <row r="372" spans="1:249" s="12" customFormat="1" ht="15">
      <c r="A372" s="432"/>
      <c r="B372" s="397"/>
      <c r="C372" s="329"/>
      <c r="D372" s="329"/>
      <c r="E372" s="329"/>
      <c r="F372" s="329"/>
      <c r="G372" s="329"/>
      <c r="H372" s="329">
        <v>1</v>
      </c>
      <c r="I372" s="329"/>
      <c r="J372" s="329"/>
      <c r="K372" s="329"/>
      <c r="L372" s="329"/>
      <c r="M372" s="416"/>
      <c r="N372" s="416"/>
      <c r="O372" s="329">
        <v>2</v>
      </c>
      <c r="P372" s="416"/>
      <c r="Q372" s="416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</row>
    <row r="373" spans="1:249" s="12" customFormat="1" ht="15">
      <c r="A373" s="432"/>
      <c r="B373" s="397"/>
      <c r="C373" s="329"/>
      <c r="D373" s="329"/>
      <c r="E373" s="329"/>
      <c r="F373" s="329"/>
      <c r="G373" s="329"/>
      <c r="H373" s="329">
        <v>1</v>
      </c>
      <c r="I373" s="329"/>
      <c r="J373" s="329"/>
      <c r="K373" s="329"/>
      <c r="L373" s="329"/>
      <c r="M373" s="416"/>
      <c r="N373" s="416"/>
      <c r="O373" s="329">
        <v>2</v>
      </c>
      <c r="P373" s="416"/>
      <c r="Q373" s="416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</row>
    <row r="374" spans="1:249" s="12" customFormat="1" ht="15">
      <c r="A374" s="308"/>
      <c r="B374" s="397"/>
      <c r="C374" s="290"/>
      <c r="D374" s="290"/>
      <c r="E374" s="290"/>
      <c r="F374" s="290"/>
      <c r="G374" s="290"/>
      <c r="H374" s="290">
        <v>1</v>
      </c>
      <c r="I374" s="290"/>
      <c r="J374" s="290"/>
      <c r="K374" s="290"/>
      <c r="L374" s="290"/>
      <c r="M374" s="416"/>
      <c r="N374" s="416"/>
      <c r="O374" s="290">
        <v>2</v>
      </c>
      <c r="P374" s="416"/>
      <c r="Q374" s="416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</row>
    <row r="375" spans="1:249" s="12" customFormat="1" thickBot="1">
      <c r="A375" s="180"/>
      <c r="B375" s="399"/>
      <c r="C375" s="295">
        <v>1</v>
      </c>
      <c r="D375" s="295">
        <v>15</v>
      </c>
      <c r="E375" s="295"/>
      <c r="F375" s="295"/>
      <c r="G375" s="295"/>
      <c r="H375" s="295"/>
      <c r="I375" s="295"/>
      <c r="J375" s="295"/>
      <c r="K375" s="295"/>
      <c r="L375" s="295"/>
      <c r="M375" s="417"/>
      <c r="N375" s="417"/>
      <c r="O375" s="295">
        <v>6</v>
      </c>
      <c r="P375" s="417"/>
      <c r="Q375" s="4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  <c r="HR375" s="17"/>
      <c r="HS375" s="17"/>
      <c r="HT375" s="17"/>
      <c r="HU375" s="17"/>
      <c r="HV375" s="17"/>
      <c r="HW375" s="17"/>
      <c r="HX375" s="17"/>
    </row>
    <row r="376" spans="1:249" s="12" customFormat="1">
      <c r="A376" s="58" t="s">
        <v>92</v>
      </c>
      <c r="B376" s="59"/>
      <c r="C376" s="60">
        <f>SUM(C150:C375)</f>
        <v>65</v>
      </c>
      <c r="D376" s="60">
        <f t="shared" ref="D376:P376" si="1">SUM(D150:D375)</f>
        <v>1002</v>
      </c>
      <c r="E376" s="60">
        <f t="shared" si="1"/>
        <v>33</v>
      </c>
      <c r="F376" s="60">
        <f t="shared" si="1"/>
        <v>403</v>
      </c>
      <c r="G376" s="60">
        <f t="shared" si="1"/>
        <v>16</v>
      </c>
      <c r="H376" s="60">
        <f t="shared" si="1"/>
        <v>186</v>
      </c>
      <c r="I376" s="60">
        <f t="shared" si="1"/>
        <v>7</v>
      </c>
      <c r="J376" s="60">
        <f t="shared" si="1"/>
        <v>77</v>
      </c>
      <c r="K376" s="60">
        <f t="shared" si="1"/>
        <v>10</v>
      </c>
      <c r="L376" s="60">
        <f t="shared" si="1"/>
        <v>124</v>
      </c>
      <c r="M376" s="60">
        <f t="shared" si="1"/>
        <v>1777</v>
      </c>
      <c r="N376" s="60">
        <f t="shared" si="1"/>
        <v>122</v>
      </c>
      <c r="O376" s="60">
        <f>SUM(O150:O375)</f>
        <v>652</v>
      </c>
      <c r="P376" s="60">
        <f t="shared" si="1"/>
        <v>652</v>
      </c>
      <c r="Q376" s="60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</row>
    <row r="377" spans="1:249" s="12" customFormat="1" ht="32.25" thickBot="1">
      <c r="A377" s="18" t="s">
        <v>107</v>
      </c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380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</row>
    <row r="378" spans="1:249" ht="30.75" thickBot="1">
      <c r="A378" s="10" t="s">
        <v>147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376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</row>
    <row r="379" spans="1:249" s="17" customFormat="1" ht="15" customHeight="1">
      <c r="A379" s="467" t="s">
        <v>108</v>
      </c>
      <c r="B379" s="396" t="s">
        <v>109</v>
      </c>
      <c r="C379" s="294"/>
      <c r="D379" s="294"/>
      <c r="E379" s="294">
        <v>1</v>
      </c>
      <c r="F379" s="294">
        <v>12</v>
      </c>
      <c r="G379" s="294"/>
      <c r="H379" s="294"/>
      <c r="I379" s="294"/>
      <c r="J379" s="294"/>
      <c r="K379" s="294"/>
      <c r="L379" s="294"/>
      <c r="M379" s="436">
        <v>48</v>
      </c>
      <c r="N379" s="436">
        <f>SUM(C379+C380+C381+C382+E379+E380+E381+E382+G379+G380+G381+G382+I379+I380+I381+I382+K379+K380+K381+K382)</f>
        <v>4</v>
      </c>
      <c r="O379" s="294">
        <v>8</v>
      </c>
      <c r="P379" s="436">
        <v>32</v>
      </c>
      <c r="Q379" s="436" t="s">
        <v>110</v>
      </c>
    </row>
    <row r="380" spans="1:249" s="17" customFormat="1" ht="15">
      <c r="A380" s="468"/>
      <c r="B380" s="397"/>
      <c r="C380" s="329"/>
      <c r="D380" s="329"/>
      <c r="E380" s="329"/>
      <c r="F380" s="329"/>
      <c r="G380" s="329">
        <v>1</v>
      </c>
      <c r="H380" s="329">
        <v>12</v>
      </c>
      <c r="I380" s="329"/>
      <c r="J380" s="329"/>
      <c r="K380" s="329"/>
      <c r="L380" s="329"/>
      <c r="M380" s="416"/>
      <c r="N380" s="416"/>
      <c r="O380" s="329">
        <v>8</v>
      </c>
      <c r="P380" s="416"/>
      <c r="Q380" s="416"/>
    </row>
    <row r="381" spans="1:249" s="17" customFormat="1" ht="15">
      <c r="A381" s="468"/>
      <c r="B381" s="397"/>
      <c r="C381" s="329"/>
      <c r="D381" s="329"/>
      <c r="E381" s="329"/>
      <c r="F381" s="329"/>
      <c r="G381" s="329">
        <v>1</v>
      </c>
      <c r="H381" s="329">
        <v>12</v>
      </c>
      <c r="I381" s="329"/>
      <c r="J381" s="329"/>
      <c r="K381" s="329"/>
      <c r="L381" s="329"/>
      <c r="M381" s="416"/>
      <c r="N381" s="416"/>
      <c r="O381" s="329">
        <v>8</v>
      </c>
      <c r="P381" s="416"/>
      <c r="Q381" s="416"/>
    </row>
    <row r="382" spans="1:249" s="17" customFormat="1" thickBot="1">
      <c r="A382" s="469"/>
      <c r="B382" s="399"/>
      <c r="C382" s="295"/>
      <c r="D382" s="295"/>
      <c r="E382" s="295"/>
      <c r="F382" s="295"/>
      <c r="G382" s="295"/>
      <c r="H382" s="295"/>
      <c r="I382" s="295">
        <v>1</v>
      </c>
      <c r="J382" s="295">
        <v>12</v>
      </c>
      <c r="K382" s="295"/>
      <c r="L382" s="295"/>
      <c r="M382" s="417"/>
      <c r="N382" s="417"/>
      <c r="O382" s="295">
        <v>8</v>
      </c>
      <c r="P382" s="417"/>
      <c r="Q382" s="417"/>
    </row>
    <row r="383" spans="1:249" s="17" customFormat="1" ht="15" customHeight="1">
      <c r="A383" s="444" t="s">
        <v>111</v>
      </c>
      <c r="B383" s="396" t="s">
        <v>109</v>
      </c>
      <c r="C383" s="294"/>
      <c r="D383" s="294"/>
      <c r="E383" s="294"/>
      <c r="F383" s="294"/>
      <c r="G383" s="294">
        <v>1</v>
      </c>
      <c r="H383" s="294">
        <v>12</v>
      </c>
      <c r="I383" s="294"/>
      <c r="J383" s="294"/>
      <c r="K383" s="294"/>
      <c r="L383" s="294"/>
      <c r="M383" s="436">
        <f>SUM(D384+D385+D386+H383)</f>
        <v>57</v>
      </c>
      <c r="N383" s="436">
        <v>4</v>
      </c>
      <c r="O383" s="294">
        <v>6</v>
      </c>
      <c r="P383" s="436">
        <f>SUM(O383:O386)</f>
        <v>14</v>
      </c>
      <c r="Q383" s="436" t="s">
        <v>1</v>
      </c>
    </row>
    <row r="384" spans="1:249" s="17" customFormat="1" ht="15">
      <c r="A384" s="448"/>
      <c r="B384" s="397"/>
      <c r="C384" s="290">
        <v>1</v>
      </c>
      <c r="D384" s="290">
        <v>15</v>
      </c>
      <c r="E384" s="290"/>
      <c r="F384" s="290"/>
      <c r="G384" s="290"/>
      <c r="H384" s="290"/>
      <c r="I384" s="290"/>
      <c r="J384" s="290"/>
      <c r="K384" s="290"/>
      <c r="L384" s="290"/>
      <c r="M384" s="416"/>
      <c r="N384" s="416"/>
      <c r="O384" s="329">
        <v>4</v>
      </c>
      <c r="P384" s="416"/>
      <c r="Q384" s="416"/>
    </row>
    <row r="385" spans="1:249" s="80" customFormat="1" ht="15">
      <c r="A385" s="351" t="s">
        <v>309</v>
      </c>
      <c r="B385" s="397"/>
      <c r="C385" s="290">
        <v>1</v>
      </c>
      <c r="D385" s="290">
        <v>15</v>
      </c>
      <c r="E385" s="290"/>
      <c r="F385" s="290"/>
      <c r="G385" s="290"/>
      <c r="H385" s="290"/>
      <c r="I385" s="290"/>
      <c r="J385" s="290"/>
      <c r="K385" s="290"/>
      <c r="L385" s="290"/>
      <c r="M385" s="416"/>
      <c r="N385" s="416"/>
      <c r="O385" s="329">
        <v>2</v>
      </c>
      <c r="P385" s="416"/>
      <c r="Q385" s="416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</row>
    <row r="386" spans="1:249" s="80" customFormat="1" thickBot="1">
      <c r="A386" s="352"/>
      <c r="B386" s="399"/>
      <c r="C386" s="295">
        <v>1</v>
      </c>
      <c r="D386" s="295">
        <v>15</v>
      </c>
      <c r="E386" s="295"/>
      <c r="F386" s="295"/>
      <c r="G386" s="295"/>
      <c r="H386" s="295"/>
      <c r="I386" s="295"/>
      <c r="J386" s="295"/>
      <c r="K386" s="295"/>
      <c r="L386" s="295"/>
      <c r="M386" s="417"/>
      <c r="N386" s="417"/>
      <c r="O386" s="295">
        <v>2</v>
      </c>
      <c r="P386" s="417"/>
      <c r="Q386" s="4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</row>
    <row r="387" spans="1:249" s="80" customFormat="1" ht="30.75" thickBot="1">
      <c r="A387" s="10" t="s">
        <v>148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376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</row>
    <row r="388" spans="1:249" s="17" customFormat="1" ht="30.75" thickBot="1">
      <c r="A388" s="177" t="s">
        <v>208</v>
      </c>
      <c r="B388" s="219" t="s">
        <v>109</v>
      </c>
      <c r="C388" s="179"/>
      <c r="D388" s="179"/>
      <c r="E388" s="179"/>
      <c r="F388" s="179"/>
      <c r="G388" s="179">
        <v>1</v>
      </c>
      <c r="H388" s="179">
        <v>12</v>
      </c>
      <c r="I388" s="179"/>
      <c r="J388" s="179"/>
      <c r="K388" s="179"/>
      <c r="L388" s="179"/>
      <c r="M388" s="179">
        <v>12</v>
      </c>
      <c r="N388" s="179">
        <v>1</v>
      </c>
      <c r="O388" s="179">
        <v>8</v>
      </c>
      <c r="P388" s="179">
        <v>8</v>
      </c>
      <c r="Q388" s="179" t="s">
        <v>3</v>
      </c>
    </row>
    <row r="389" spans="1:249" s="21" customFormat="1" ht="30.75" thickBot="1">
      <c r="A389" s="10" t="s">
        <v>149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376"/>
    </row>
    <row r="390" spans="1:249" s="21" customFormat="1" ht="18" customHeight="1">
      <c r="A390" s="407" t="s">
        <v>261</v>
      </c>
      <c r="B390" s="404" t="s">
        <v>109</v>
      </c>
      <c r="C390" s="366">
        <v>1</v>
      </c>
      <c r="D390" s="366">
        <v>15</v>
      </c>
      <c r="E390" s="366"/>
      <c r="F390" s="366"/>
      <c r="G390" s="366"/>
      <c r="H390" s="366"/>
      <c r="I390" s="366"/>
      <c r="J390" s="366"/>
      <c r="K390" s="366"/>
      <c r="L390" s="366"/>
      <c r="M390" s="313">
        <f>SUM(D390+F391+H392+J393+J394+J395+J396+J397+J398)</f>
        <v>43</v>
      </c>
      <c r="N390" s="313">
        <v>3</v>
      </c>
      <c r="O390" s="366">
        <v>8</v>
      </c>
      <c r="P390" s="418">
        <f>SUM(O390:O398)</f>
        <v>36</v>
      </c>
      <c r="Q390" s="418" t="s">
        <v>2</v>
      </c>
    </row>
    <row r="391" spans="1:249" s="21" customFormat="1" ht="15.75" customHeight="1">
      <c r="A391" s="408"/>
      <c r="B391" s="405"/>
      <c r="C391" s="102"/>
      <c r="D391" s="102"/>
      <c r="E391" s="102">
        <v>1</v>
      </c>
      <c r="F391" s="102">
        <v>12</v>
      </c>
      <c r="G391" s="102"/>
      <c r="H391" s="102"/>
      <c r="I391" s="102"/>
      <c r="J391" s="102"/>
      <c r="K391" s="102"/>
      <c r="L391" s="102"/>
      <c r="M391" s="314"/>
      <c r="N391" s="314"/>
      <c r="O391" s="102">
        <v>8</v>
      </c>
      <c r="P391" s="419"/>
      <c r="Q391" s="419"/>
    </row>
    <row r="392" spans="1:249" s="21" customFormat="1" ht="15.75" customHeight="1">
      <c r="A392" s="466"/>
      <c r="B392" s="405"/>
      <c r="C392" s="102"/>
      <c r="D392" s="102"/>
      <c r="E392" s="102"/>
      <c r="F392" s="102"/>
      <c r="G392" s="102">
        <v>1</v>
      </c>
      <c r="H392" s="102">
        <v>10</v>
      </c>
      <c r="I392" s="102"/>
      <c r="J392" s="102"/>
      <c r="K392" s="102"/>
      <c r="L392" s="102"/>
      <c r="M392" s="314"/>
      <c r="N392" s="314"/>
      <c r="O392" s="102">
        <v>8</v>
      </c>
      <c r="P392" s="419"/>
      <c r="Q392" s="419"/>
    </row>
    <row r="393" spans="1:249" s="21" customFormat="1" ht="15.75" customHeight="1">
      <c r="A393" s="97" t="s">
        <v>69</v>
      </c>
      <c r="B393" s="405"/>
      <c r="C393" s="102"/>
      <c r="D393" s="102"/>
      <c r="E393" s="102"/>
      <c r="F393" s="102"/>
      <c r="G393" s="102"/>
      <c r="H393" s="102"/>
      <c r="I393" s="102"/>
      <c r="J393" s="102">
        <v>1</v>
      </c>
      <c r="K393" s="102"/>
      <c r="L393" s="102"/>
      <c r="M393" s="314"/>
      <c r="N393" s="314"/>
      <c r="O393" s="102">
        <v>2</v>
      </c>
      <c r="P393" s="419"/>
      <c r="Q393" s="419"/>
    </row>
    <row r="394" spans="1:249" s="9" customFormat="1" ht="15.75" customHeight="1">
      <c r="A394" s="302"/>
      <c r="B394" s="405"/>
      <c r="C394" s="102"/>
      <c r="D394" s="102"/>
      <c r="E394" s="102"/>
      <c r="F394" s="102"/>
      <c r="G394" s="102"/>
      <c r="H394" s="102"/>
      <c r="I394" s="102"/>
      <c r="J394" s="102">
        <v>1</v>
      </c>
      <c r="K394" s="102"/>
      <c r="L394" s="102"/>
      <c r="M394" s="314"/>
      <c r="N394" s="314"/>
      <c r="O394" s="102">
        <v>2</v>
      </c>
      <c r="P394" s="419"/>
      <c r="Q394" s="419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</row>
    <row r="395" spans="1:249" s="9" customFormat="1" ht="15.75" customHeight="1">
      <c r="A395" s="302"/>
      <c r="B395" s="405"/>
      <c r="C395" s="102"/>
      <c r="D395" s="102"/>
      <c r="E395" s="102"/>
      <c r="F395" s="102"/>
      <c r="G395" s="102"/>
      <c r="H395" s="102"/>
      <c r="I395" s="102"/>
      <c r="J395" s="102">
        <v>1</v>
      </c>
      <c r="K395" s="102"/>
      <c r="L395" s="102"/>
      <c r="M395" s="314"/>
      <c r="N395" s="314"/>
      <c r="O395" s="102">
        <v>2</v>
      </c>
      <c r="P395" s="419"/>
      <c r="Q395" s="419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</row>
    <row r="396" spans="1:249" s="21" customFormat="1" ht="15.75" customHeight="1">
      <c r="A396" s="302"/>
      <c r="B396" s="405"/>
      <c r="C396" s="102"/>
      <c r="D396" s="102"/>
      <c r="E396" s="102"/>
      <c r="F396" s="102"/>
      <c r="G396" s="102"/>
      <c r="H396" s="102"/>
      <c r="I396" s="102"/>
      <c r="J396" s="102">
        <v>1</v>
      </c>
      <c r="K396" s="102"/>
      <c r="L396" s="102"/>
      <c r="M396" s="314"/>
      <c r="N396" s="314"/>
      <c r="O396" s="102">
        <v>2</v>
      </c>
      <c r="P396" s="419"/>
      <c r="Q396" s="419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</row>
    <row r="397" spans="1:249" s="21" customFormat="1" ht="15.75" customHeight="1">
      <c r="A397" s="302"/>
      <c r="B397" s="405"/>
      <c r="C397" s="100"/>
      <c r="D397" s="100"/>
      <c r="E397" s="100"/>
      <c r="F397" s="100"/>
      <c r="G397" s="100"/>
      <c r="H397" s="100"/>
      <c r="I397" s="100"/>
      <c r="J397" s="100">
        <v>1</v>
      </c>
      <c r="K397" s="100"/>
      <c r="L397" s="100"/>
      <c r="M397" s="314"/>
      <c r="N397" s="314"/>
      <c r="O397" s="100">
        <v>2</v>
      </c>
      <c r="P397" s="419"/>
      <c r="Q397" s="419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  <c r="HR397" s="17"/>
      <c r="HS397" s="17"/>
      <c r="HT397" s="17"/>
      <c r="HU397" s="17"/>
      <c r="HV397" s="17"/>
      <c r="HW397" s="17"/>
      <c r="HX397" s="17"/>
    </row>
    <row r="398" spans="1:249" s="21" customFormat="1" ht="16.5" customHeight="1" thickBot="1">
      <c r="A398" s="187"/>
      <c r="B398" s="406"/>
      <c r="C398" s="103"/>
      <c r="D398" s="103"/>
      <c r="E398" s="103"/>
      <c r="F398" s="103"/>
      <c r="G398" s="103"/>
      <c r="H398" s="103"/>
      <c r="I398" s="103"/>
      <c r="J398" s="103">
        <v>1</v>
      </c>
      <c r="K398" s="103"/>
      <c r="L398" s="103"/>
      <c r="M398" s="315"/>
      <c r="N398" s="315"/>
      <c r="O398" s="103">
        <v>2</v>
      </c>
      <c r="P398" s="420"/>
      <c r="Q398" s="420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</row>
    <row r="399" spans="1:249" ht="45.75" thickBot="1">
      <c r="A399" s="10" t="s">
        <v>142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376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  <c r="HR399" s="17"/>
      <c r="HS399" s="17"/>
      <c r="HT399" s="17"/>
      <c r="HU399" s="17"/>
      <c r="HV399" s="17"/>
      <c r="HW399" s="17"/>
      <c r="HX399" s="17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</row>
    <row r="400" spans="1:249" ht="15" customHeight="1">
      <c r="A400" s="444" t="s">
        <v>211</v>
      </c>
      <c r="B400" s="396" t="s">
        <v>109</v>
      </c>
      <c r="C400" s="294"/>
      <c r="D400" s="294"/>
      <c r="E400" s="294">
        <v>1</v>
      </c>
      <c r="F400" s="294">
        <v>12</v>
      </c>
      <c r="G400" s="294"/>
      <c r="H400" s="294"/>
      <c r="I400" s="294"/>
      <c r="J400" s="294"/>
      <c r="K400" s="294"/>
      <c r="L400" s="294"/>
      <c r="M400" s="452">
        <f>SUM(D402+D403+D404+D405+D406+D418+D419+D420+F400+F401+F407+F408+F409+F410+H411+H412+H413+J414+J415+J416+J417)</f>
        <v>226</v>
      </c>
      <c r="N400" s="455">
        <f>SUM(C402+C403+C404+C405+C406+E400+E401+E407+E408+E409+E410+G411+G412+G413+I415+I414+I416+I417)</f>
        <v>18</v>
      </c>
      <c r="O400" s="220">
        <v>4</v>
      </c>
      <c r="P400" s="452">
        <f>SUM(O400:O420)</f>
        <v>30</v>
      </c>
      <c r="Q400" s="436" t="s">
        <v>0</v>
      </c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  <c r="HL400" s="17"/>
      <c r="HM400" s="17"/>
      <c r="HN400" s="17"/>
      <c r="HO400" s="17"/>
      <c r="HP400" s="17"/>
      <c r="HQ400" s="17"/>
      <c r="HR400" s="17"/>
      <c r="HS400" s="17"/>
      <c r="HT400" s="17"/>
      <c r="HU400" s="17"/>
      <c r="HV400" s="17"/>
      <c r="HW400" s="17"/>
      <c r="HX400" s="17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</row>
    <row r="401" spans="1:249" ht="15.75" customHeight="1">
      <c r="A401" s="448"/>
      <c r="B401" s="397"/>
      <c r="C401" s="280"/>
      <c r="D401" s="280"/>
      <c r="E401" s="280">
        <v>1</v>
      </c>
      <c r="F401" s="280">
        <v>12</v>
      </c>
      <c r="G401" s="280"/>
      <c r="H401" s="280"/>
      <c r="I401" s="280"/>
      <c r="J401" s="280"/>
      <c r="K401" s="280"/>
      <c r="L401" s="280"/>
      <c r="M401" s="453"/>
      <c r="N401" s="456"/>
      <c r="O401" s="220">
        <v>4</v>
      </c>
      <c r="P401" s="453"/>
      <c r="Q401" s="416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  <c r="HR401" s="17"/>
      <c r="HS401" s="17"/>
      <c r="HT401" s="17"/>
      <c r="HU401" s="17"/>
      <c r="HV401" s="17"/>
      <c r="HW401" s="17"/>
      <c r="HX401" s="17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</row>
    <row r="402" spans="1:249" ht="15.75" customHeight="1">
      <c r="A402" s="447" t="s">
        <v>210</v>
      </c>
      <c r="B402" s="505"/>
      <c r="C402" s="329">
        <v>1</v>
      </c>
      <c r="D402" s="329">
        <v>15</v>
      </c>
      <c r="E402" s="329"/>
      <c r="F402" s="329"/>
      <c r="G402" s="329"/>
      <c r="H402" s="329"/>
      <c r="I402" s="329"/>
      <c r="J402" s="329"/>
      <c r="K402" s="329"/>
      <c r="L402" s="329"/>
      <c r="M402" s="548"/>
      <c r="N402" s="456"/>
      <c r="O402" s="220">
        <v>1</v>
      </c>
      <c r="P402" s="453"/>
      <c r="Q402" s="416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  <c r="HR402" s="17"/>
      <c r="HS402" s="17"/>
      <c r="HT402" s="17"/>
      <c r="HU402" s="17"/>
      <c r="HV402" s="17"/>
      <c r="HW402" s="17"/>
      <c r="HX402" s="17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</row>
    <row r="403" spans="1:249" ht="15.75" customHeight="1">
      <c r="A403" s="445"/>
      <c r="B403" s="505"/>
      <c r="C403" s="329">
        <v>1</v>
      </c>
      <c r="D403" s="329">
        <v>15</v>
      </c>
      <c r="E403" s="329"/>
      <c r="F403" s="329"/>
      <c r="G403" s="329"/>
      <c r="H403" s="329"/>
      <c r="I403" s="329"/>
      <c r="J403" s="329"/>
      <c r="K403" s="329"/>
      <c r="L403" s="329"/>
      <c r="M403" s="548"/>
      <c r="N403" s="456"/>
      <c r="O403" s="220">
        <v>1</v>
      </c>
      <c r="P403" s="453"/>
      <c r="Q403" s="416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  <c r="HL403" s="17"/>
      <c r="HM403" s="17"/>
      <c r="HN403" s="17"/>
      <c r="HO403" s="17"/>
      <c r="HP403" s="17"/>
      <c r="HQ403" s="17"/>
      <c r="HR403" s="17"/>
      <c r="HS403" s="17"/>
      <c r="HT403" s="17"/>
      <c r="HU403" s="17"/>
      <c r="HV403" s="17"/>
      <c r="HW403" s="17"/>
      <c r="HX403" s="17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</row>
    <row r="404" spans="1:249" ht="15.75" customHeight="1">
      <c r="A404" s="445"/>
      <c r="B404" s="505"/>
      <c r="C404" s="329">
        <v>1</v>
      </c>
      <c r="D404" s="329">
        <v>15</v>
      </c>
      <c r="E404" s="329"/>
      <c r="F404" s="329"/>
      <c r="G404" s="329"/>
      <c r="H404" s="329"/>
      <c r="I404" s="329"/>
      <c r="J404" s="329"/>
      <c r="K404" s="329"/>
      <c r="L404" s="329"/>
      <c r="M404" s="548"/>
      <c r="N404" s="456"/>
      <c r="O404" s="220">
        <v>1</v>
      </c>
      <c r="P404" s="453"/>
      <c r="Q404" s="416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  <c r="HR404" s="17"/>
      <c r="HS404" s="17"/>
      <c r="HT404" s="17"/>
      <c r="HU404" s="17"/>
      <c r="HV404" s="17"/>
      <c r="HW404" s="17"/>
      <c r="HX404" s="17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</row>
    <row r="405" spans="1:249" s="21" customFormat="1" ht="15.75" customHeight="1">
      <c r="A405" s="445"/>
      <c r="B405" s="505"/>
      <c r="C405" s="329">
        <v>1</v>
      </c>
      <c r="D405" s="329">
        <v>15</v>
      </c>
      <c r="E405" s="329"/>
      <c r="F405" s="329"/>
      <c r="G405" s="329"/>
      <c r="H405" s="329"/>
      <c r="I405" s="329"/>
      <c r="J405" s="329"/>
      <c r="K405" s="329"/>
      <c r="L405" s="329"/>
      <c r="M405" s="548"/>
      <c r="N405" s="456"/>
      <c r="O405" s="147">
        <v>1</v>
      </c>
      <c r="P405" s="453"/>
      <c r="Q405" s="416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</row>
    <row r="406" spans="1:249" ht="15.75" customHeight="1">
      <c r="A406" s="445"/>
      <c r="B406" s="505"/>
      <c r="C406" s="329">
        <v>1</v>
      </c>
      <c r="D406" s="329">
        <v>15</v>
      </c>
      <c r="E406" s="329"/>
      <c r="F406" s="329"/>
      <c r="G406" s="329"/>
      <c r="H406" s="329"/>
      <c r="I406" s="329"/>
      <c r="J406" s="329"/>
      <c r="K406" s="329"/>
      <c r="L406" s="329"/>
      <c r="M406" s="548"/>
      <c r="N406" s="456"/>
      <c r="O406" s="147">
        <v>1</v>
      </c>
      <c r="P406" s="453"/>
      <c r="Q406" s="416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  <c r="HL406" s="17"/>
      <c r="HM406" s="17"/>
      <c r="HN406" s="17"/>
      <c r="HO406" s="17"/>
      <c r="HP406" s="17"/>
      <c r="HQ406" s="17"/>
      <c r="HR406" s="17"/>
      <c r="HS406" s="17"/>
      <c r="HT406" s="17"/>
      <c r="HU406" s="17"/>
      <c r="HV406" s="17"/>
      <c r="HW406" s="17"/>
      <c r="HX406" s="17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</row>
    <row r="407" spans="1:249" s="21" customFormat="1" ht="15.75" customHeight="1">
      <c r="A407" s="445"/>
      <c r="B407" s="505"/>
      <c r="C407" s="329"/>
      <c r="D407" s="329"/>
      <c r="E407" s="329">
        <v>1</v>
      </c>
      <c r="F407" s="329">
        <v>12</v>
      </c>
      <c r="G407" s="329"/>
      <c r="H407" s="329"/>
      <c r="I407" s="329"/>
      <c r="J407" s="329"/>
      <c r="K407" s="329"/>
      <c r="L407" s="329"/>
      <c r="M407" s="548"/>
      <c r="N407" s="456"/>
      <c r="O407" s="147">
        <v>1</v>
      </c>
      <c r="P407" s="453"/>
      <c r="Q407" s="416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  <c r="HR407" s="17"/>
      <c r="HS407" s="17"/>
      <c r="HT407" s="17"/>
      <c r="HU407" s="17"/>
      <c r="HV407" s="17"/>
      <c r="HW407" s="17"/>
      <c r="HX407" s="17"/>
    </row>
    <row r="408" spans="1:249" ht="15.75" customHeight="1">
      <c r="A408" s="445"/>
      <c r="B408" s="505"/>
      <c r="C408" s="329"/>
      <c r="D408" s="329"/>
      <c r="E408" s="329">
        <v>1</v>
      </c>
      <c r="F408" s="329">
        <v>12</v>
      </c>
      <c r="G408" s="329"/>
      <c r="H408" s="329"/>
      <c r="I408" s="329"/>
      <c r="J408" s="329"/>
      <c r="K408" s="329"/>
      <c r="L408" s="329"/>
      <c r="M408" s="548"/>
      <c r="N408" s="456"/>
      <c r="O408" s="147">
        <v>1</v>
      </c>
      <c r="P408" s="453"/>
      <c r="Q408" s="416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  <c r="HL408" s="17"/>
      <c r="HM408" s="17"/>
      <c r="HN408" s="17"/>
      <c r="HO408" s="17"/>
      <c r="HP408" s="17"/>
      <c r="HQ408" s="17"/>
      <c r="HR408" s="17"/>
      <c r="HS408" s="17"/>
      <c r="HT408" s="17"/>
      <c r="HU408" s="17"/>
      <c r="HV408" s="17"/>
      <c r="HW408" s="17"/>
      <c r="HX408" s="17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</row>
    <row r="409" spans="1:249" s="21" customFormat="1" ht="15.75" customHeight="1">
      <c r="A409" s="445"/>
      <c r="B409" s="505"/>
      <c r="C409" s="329"/>
      <c r="D409" s="329"/>
      <c r="E409" s="329">
        <v>1</v>
      </c>
      <c r="F409" s="329">
        <v>12</v>
      </c>
      <c r="G409" s="329"/>
      <c r="H409" s="329"/>
      <c r="I409" s="329"/>
      <c r="J409" s="329"/>
      <c r="K409" s="329"/>
      <c r="L409" s="329"/>
      <c r="M409" s="548"/>
      <c r="N409" s="456"/>
      <c r="O409" s="147">
        <v>1</v>
      </c>
      <c r="P409" s="453"/>
      <c r="Q409" s="416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  <c r="HR409" s="17"/>
      <c r="HS409" s="17"/>
      <c r="HT409" s="17"/>
      <c r="HU409" s="17"/>
      <c r="HV409" s="17"/>
      <c r="HW409" s="17"/>
      <c r="HX409" s="17"/>
    </row>
    <row r="410" spans="1:249" ht="15.75" customHeight="1">
      <c r="A410" s="445"/>
      <c r="B410" s="505"/>
      <c r="C410" s="329"/>
      <c r="D410" s="329"/>
      <c r="E410" s="329">
        <v>1</v>
      </c>
      <c r="F410" s="329">
        <v>12</v>
      </c>
      <c r="G410" s="329"/>
      <c r="H410" s="329"/>
      <c r="I410" s="329"/>
      <c r="J410" s="329"/>
      <c r="K410" s="329"/>
      <c r="L410" s="329"/>
      <c r="M410" s="548"/>
      <c r="N410" s="456"/>
      <c r="O410" s="147">
        <v>1</v>
      </c>
      <c r="P410" s="453"/>
      <c r="Q410" s="416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  <c r="HR410" s="17"/>
      <c r="HS410" s="17"/>
      <c r="HT410" s="17"/>
      <c r="HU410" s="17"/>
      <c r="HV410" s="17"/>
      <c r="HW410" s="17"/>
      <c r="HX410" s="17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</row>
    <row r="411" spans="1:249" ht="15.75" customHeight="1">
      <c r="A411" s="445"/>
      <c r="B411" s="505"/>
      <c r="C411" s="329"/>
      <c r="D411" s="329"/>
      <c r="E411" s="329"/>
      <c r="F411" s="329"/>
      <c r="G411" s="329">
        <v>1</v>
      </c>
      <c r="H411" s="329">
        <v>12</v>
      </c>
      <c r="I411" s="329"/>
      <c r="J411" s="329"/>
      <c r="K411" s="329"/>
      <c r="L411" s="329"/>
      <c r="M411" s="548"/>
      <c r="N411" s="456"/>
      <c r="O411" s="147">
        <v>1</v>
      </c>
      <c r="P411" s="453"/>
      <c r="Q411" s="416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  <c r="HB411" s="17"/>
      <c r="HC411" s="17"/>
      <c r="HD411" s="17"/>
      <c r="HE411" s="17"/>
      <c r="HF411" s="17"/>
      <c r="HG411" s="17"/>
      <c r="HH411" s="17"/>
      <c r="HI411" s="17"/>
      <c r="HJ411" s="17"/>
      <c r="HK411" s="17"/>
      <c r="HL411" s="17"/>
      <c r="HM411" s="17"/>
      <c r="HN411" s="17"/>
      <c r="HO411" s="17"/>
      <c r="HP411" s="17"/>
      <c r="HQ411" s="17"/>
      <c r="HR411" s="17"/>
      <c r="HS411" s="17"/>
      <c r="HT411" s="17"/>
      <c r="HU411" s="17"/>
      <c r="HV411" s="17"/>
      <c r="HW411" s="17"/>
      <c r="HX411" s="17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</row>
    <row r="412" spans="1:249" ht="15.75" customHeight="1">
      <c r="A412" s="445"/>
      <c r="B412" s="505"/>
      <c r="C412" s="329"/>
      <c r="D412" s="329"/>
      <c r="E412" s="329"/>
      <c r="F412" s="329"/>
      <c r="G412" s="329">
        <v>1</v>
      </c>
      <c r="H412" s="329">
        <v>12</v>
      </c>
      <c r="I412" s="329"/>
      <c r="J412" s="329"/>
      <c r="K412" s="329"/>
      <c r="L412" s="329"/>
      <c r="M412" s="548"/>
      <c r="N412" s="456"/>
      <c r="O412" s="147">
        <v>1</v>
      </c>
      <c r="P412" s="453"/>
      <c r="Q412" s="416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  <c r="HE412" s="17"/>
      <c r="HF412" s="17"/>
      <c r="HG412" s="17"/>
      <c r="HH412" s="17"/>
      <c r="HI412" s="17"/>
      <c r="HJ412" s="17"/>
      <c r="HK412" s="17"/>
      <c r="HL412" s="17"/>
      <c r="HM412" s="17"/>
      <c r="HN412" s="17"/>
      <c r="HO412" s="17"/>
      <c r="HP412" s="17"/>
      <c r="HQ412" s="17"/>
      <c r="HR412" s="17"/>
      <c r="HS412" s="17"/>
      <c r="HT412" s="17"/>
      <c r="HU412" s="17"/>
      <c r="HV412" s="17"/>
      <c r="HW412" s="17"/>
      <c r="HX412" s="17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</row>
    <row r="413" spans="1:249" ht="15.75" customHeight="1">
      <c r="A413" s="445"/>
      <c r="B413" s="505"/>
      <c r="C413" s="329"/>
      <c r="D413" s="329"/>
      <c r="E413" s="329"/>
      <c r="F413" s="329"/>
      <c r="G413" s="329">
        <v>1</v>
      </c>
      <c r="H413" s="329">
        <v>12</v>
      </c>
      <c r="I413" s="329"/>
      <c r="J413" s="329"/>
      <c r="K413" s="329"/>
      <c r="L413" s="329"/>
      <c r="M413" s="548"/>
      <c r="N413" s="456"/>
      <c r="O413" s="147">
        <v>1</v>
      </c>
      <c r="P413" s="453"/>
      <c r="Q413" s="416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  <c r="HL413" s="17"/>
      <c r="HM413" s="17"/>
      <c r="HN413" s="17"/>
      <c r="HO413" s="17"/>
      <c r="HP413" s="17"/>
      <c r="HQ413" s="17"/>
      <c r="HR413" s="17"/>
      <c r="HS413" s="17"/>
      <c r="HT413" s="17"/>
      <c r="HU413" s="17"/>
      <c r="HV413" s="17"/>
      <c r="HW413" s="17"/>
      <c r="HX413" s="17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</row>
    <row r="414" spans="1:249" ht="15.75" customHeight="1">
      <c r="A414" s="445"/>
      <c r="B414" s="505"/>
      <c r="C414" s="329"/>
      <c r="D414" s="329"/>
      <c r="E414" s="329"/>
      <c r="F414" s="329"/>
      <c r="G414" s="329"/>
      <c r="H414" s="329"/>
      <c r="I414" s="329">
        <v>1</v>
      </c>
      <c r="J414" s="329">
        <v>10</v>
      </c>
      <c r="K414" s="329"/>
      <c r="L414" s="329"/>
      <c r="M414" s="548"/>
      <c r="N414" s="456"/>
      <c r="O414" s="147">
        <v>1</v>
      </c>
      <c r="P414" s="453"/>
      <c r="Q414" s="416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  <c r="HE414" s="17"/>
      <c r="HF414" s="17"/>
      <c r="HG414" s="17"/>
      <c r="HH414" s="17"/>
      <c r="HI414" s="17"/>
      <c r="HJ414" s="17"/>
      <c r="HK414" s="17"/>
      <c r="HL414" s="17"/>
      <c r="HM414" s="17"/>
      <c r="HN414" s="17"/>
      <c r="HO414" s="17"/>
      <c r="HP414" s="17"/>
      <c r="HQ414" s="17"/>
      <c r="HR414" s="17"/>
      <c r="HS414" s="17"/>
      <c r="HT414" s="17"/>
      <c r="HU414" s="17"/>
      <c r="HV414" s="17"/>
      <c r="HW414" s="17"/>
      <c r="HX414" s="17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</row>
    <row r="415" spans="1:249" s="21" customFormat="1" ht="15.75" customHeight="1">
      <c r="A415" s="445"/>
      <c r="B415" s="505"/>
      <c r="C415" s="329"/>
      <c r="D415" s="329"/>
      <c r="E415" s="329"/>
      <c r="F415" s="329"/>
      <c r="G415" s="329"/>
      <c r="H415" s="329"/>
      <c r="I415" s="329">
        <v>1</v>
      </c>
      <c r="J415" s="329">
        <v>10</v>
      </c>
      <c r="K415" s="329"/>
      <c r="L415" s="329"/>
      <c r="M415" s="548"/>
      <c r="N415" s="456"/>
      <c r="O415" s="147">
        <v>1</v>
      </c>
      <c r="P415" s="453"/>
      <c r="Q415" s="416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  <c r="HE415" s="17"/>
      <c r="HF415" s="17"/>
      <c r="HG415" s="17"/>
      <c r="HH415" s="17"/>
      <c r="HI415" s="17"/>
      <c r="HJ415" s="17"/>
      <c r="HK415" s="17"/>
      <c r="HL415" s="17"/>
      <c r="HM415" s="17"/>
      <c r="HN415" s="17"/>
      <c r="HO415" s="17"/>
      <c r="HP415" s="17"/>
      <c r="HQ415" s="17"/>
      <c r="HR415" s="17"/>
      <c r="HS415" s="17"/>
      <c r="HT415" s="17"/>
      <c r="HU415" s="17"/>
      <c r="HV415" s="17"/>
      <c r="HW415" s="17"/>
      <c r="HX415" s="17"/>
    </row>
    <row r="416" spans="1:249" ht="15.75" customHeight="1">
      <c r="A416" s="445"/>
      <c r="B416" s="505"/>
      <c r="C416" s="329"/>
      <c r="D416" s="329"/>
      <c r="E416" s="329"/>
      <c r="F416" s="329"/>
      <c r="G416" s="329"/>
      <c r="H416" s="329"/>
      <c r="I416" s="329">
        <v>1</v>
      </c>
      <c r="J416" s="329">
        <v>10</v>
      </c>
      <c r="K416" s="329"/>
      <c r="L416" s="329"/>
      <c r="M416" s="548"/>
      <c r="N416" s="456"/>
      <c r="O416" s="147">
        <v>1</v>
      </c>
      <c r="P416" s="453"/>
      <c r="Q416" s="416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  <c r="HE416" s="17"/>
      <c r="HF416" s="17"/>
      <c r="HG416" s="17"/>
      <c r="HH416" s="17"/>
      <c r="HI416" s="17"/>
      <c r="HJ416" s="17"/>
      <c r="HK416" s="17"/>
      <c r="HL416" s="17"/>
      <c r="HM416" s="17"/>
      <c r="HN416" s="17"/>
      <c r="HO416" s="17"/>
      <c r="HP416" s="17"/>
      <c r="HQ416" s="17"/>
      <c r="HR416" s="17"/>
      <c r="HS416" s="17"/>
      <c r="HT416" s="17"/>
      <c r="HU416" s="17"/>
      <c r="HV416" s="17"/>
      <c r="HW416" s="17"/>
      <c r="HX416" s="17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</row>
    <row r="417" spans="1:249" s="21" customFormat="1" ht="16.5" customHeight="1" thickBot="1">
      <c r="A417" s="448"/>
      <c r="B417" s="505"/>
      <c r="C417" s="329"/>
      <c r="D417" s="329"/>
      <c r="E417" s="329"/>
      <c r="F417" s="329"/>
      <c r="G417" s="329"/>
      <c r="H417" s="329"/>
      <c r="I417" s="329">
        <v>1</v>
      </c>
      <c r="J417" s="329">
        <v>10</v>
      </c>
      <c r="K417" s="329"/>
      <c r="L417" s="329"/>
      <c r="M417" s="548"/>
      <c r="N417" s="456"/>
      <c r="O417" s="147">
        <v>1</v>
      </c>
      <c r="P417" s="453"/>
      <c r="Q417" s="416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</row>
    <row r="418" spans="1:249" s="21" customFormat="1" ht="15.75" customHeight="1">
      <c r="A418" s="444" t="s">
        <v>209</v>
      </c>
      <c r="B418" s="277"/>
      <c r="C418" s="291"/>
      <c r="D418" s="291">
        <v>1</v>
      </c>
      <c r="E418" s="291"/>
      <c r="F418" s="291"/>
      <c r="G418" s="291"/>
      <c r="H418" s="291"/>
      <c r="I418" s="291"/>
      <c r="J418" s="291"/>
      <c r="K418" s="291"/>
      <c r="L418" s="291"/>
      <c r="M418" s="284"/>
      <c r="N418" s="456"/>
      <c r="O418" s="147">
        <v>2</v>
      </c>
      <c r="P418" s="453"/>
      <c r="Q418" s="280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</row>
    <row r="419" spans="1:249" s="21" customFormat="1" ht="15.75" customHeight="1">
      <c r="A419" s="445"/>
      <c r="B419" s="277"/>
      <c r="C419" s="26"/>
      <c r="D419" s="329">
        <v>1</v>
      </c>
      <c r="E419" s="329"/>
      <c r="F419" s="329"/>
      <c r="G419" s="329"/>
      <c r="H419" s="329"/>
      <c r="I419" s="329"/>
      <c r="J419" s="329"/>
      <c r="K419" s="329"/>
      <c r="L419" s="329"/>
      <c r="M419" s="280"/>
      <c r="N419" s="456"/>
      <c r="O419" s="147">
        <v>2</v>
      </c>
      <c r="P419" s="453"/>
      <c r="Q419" s="280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</row>
    <row r="420" spans="1:249" ht="16.5" customHeight="1" thickBot="1">
      <c r="A420" s="446"/>
      <c r="B420" s="278"/>
      <c r="C420" s="295"/>
      <c r="D420" s="295">
        <v>1</v>
      </c>
      <c r="E420" s="295"/>
      <c r="F420" s="295"/>
      <c r="G420" s="295"/>
      <c r="H420" s="295"/>
      <c r="I420" s="295"/>
      <c r="J420" s="295"/>
      <c r="K420" s="295"/>
      <c r="L420" s="295"/>
      <c r="M420" s="285"/>
      <c r="N420" s="457"/>
      <c r="O420" s="151">
        <v>2</v>
      </c>
      <c r="P420" s="454"/>
      <c r="Q420" s="28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</row>
    <row r="421" spans="1:249" ht="30.75" thickBot="1">
      <c r="A421" s="202" t="s">
        <v>208</v>
      </c>
      <c r="B421" s="178" t="s">
        <v>109</v>
      </c>
      <c r="C421" s="221"/>
      <c r="D421" s="221"/>
      <c r="E421" s="221"/>
      <c r="F421" s="221"/>
      <c r="G421" s="221"/>
      <c r="H421" s="221"/>
      <c r="I421" s="222">
        <v>1</v>
      </c>
      <c r="J421" s="222">
        <v>10</v>
      </c>
      <c r="K421" s="222"/>
      <c r="L421" s="222"/>
      <c r="M421" s="223">
        <v>10</v>
      </c>
      <c r="N421" s="224">
        <v>1</v>
      </c>
      <c r="O421" s="221">
        <v>8</v>
      </c>
      <c r="P421" s="223">
        <v>8</v>
      </c>
      <c r="Q421" s="179" t="s">
        <v>207</v>
      </c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</row>
    <row r="422" spans="1:249" ht="16.5" thickBot="1">
      <c r="A422" s="55" t="s">
        <v>92</v>
      </c>
      <c r="B422" s="56"/>
      <c r="C422" s="57">
        <f>SUM(C379:C421)</f>
        <v>9</v>
      </c>
      <c r="D422" s="57">
        <f t="shared" ref="D422:P422" si="2">SUM(D379:D421)</f>
        <v>138</v>
      </c>
      <c r="E422" s="57">
        <f t="shared" si="2"/>
        <v>8</v>
      </c>
      <c r="F422" s="57">
        <f t="shared" si="2"/>
        <v>96</v>
      </c>
      <c r="G422" s="57">
        <f t="shared" si="2"/>
        <v>8</v>
      </c>
      <c r="H422" s="57">
        <f t="shared" si="2"/>
        <v>94</v>
      </c>
      <c r="I422" s="57">
        <f t="shared" si="2"/>
        <v>6</v>
      </c>
      <c r="J422" s="57">
        <f t="shared" si="2"/>
        <v>68</v>
      </c>
      <c r="K422" s="57">
        <f t="shared" si="2"/>
        <v>0</v>
      </c>
      <c r="L422" s="57">
        <f t="shared" si="2"/>
        <v>0</v>
      </c>
      <c r="M422" s="57">
        <f t="shared" si="2"/>
        <v>396</v>
      </c>
      <c r="N422" s="57">
        <f t="shared" si="2"/>
        <v>31</v>
      </c>
      <c r="O422" s="57">
        <f>SUM(O379:O421)</f>
        <v>128</v>
      </c>
      <c r="P422" s="57">
        <f t="shared" si="2"/>
        <v>128</v>
      </c>
      <c r="Q422" s="57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</row>
    <row r="423" spans="1:249" ht="31.5">
      <c r="A423" s="13" t="s">
        <v>112</v>
      </c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378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</row>
    <row r="424" spans="1:249" thickBot="1">
      <c r="A424" s="61" t="s">
        <v>143</v>
      </c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38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</row>
    <row r="425" spans="1:249" ht="30" customHeight="1">
      <c r="A425" s="631" t="s">
        <v>274</v>
      </c>
      <c r="B425" s="401" t="s">
        <v>120</v>
      </c>
      <c r="C425" s="158">
        <v>1</v>
      </c>
      <c r="D425" s="158">
        <v>10</v>
      </c>
      <c r="E425" s="158"/>
      <c r="F425" s="158"/>
      <c r="G425" s="158"/>
      <c r="H425" s="158"/>
      <c r="I425" s="158"/>
      <c r="J425" s="158"/>
      <c r="K425" s="158"/>
      <c r="L425" s="158"/>
      <c r="M425" s="401">
        <v>31</v>
      </c>
      <c r="N425" s="401">
        <v>3</v>
      </c>
      <c r="O425" s="158">
        <v>15</v>
      </c>
      <c r="P425" s="225">
        <f>SUM(O425:O427)</f>
        <v>39</v>
      </c>
      <c r="Q425" s="452" t="s">
        <v>44</v>
      </c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</row>
    <row r="426" spans="1:249" ht="15.75" customHeight="1">
      <c r="A426" s="632"/>
      <c r="B426" s="402"/>
      <c r="C426" s="129"/>
      <c r="D426" s="129"/>
      <c r="E426" s="129">
        <v>1</v>
      </c>
      <c r="F426" s="129">
        <v>10</v>
      </c>
      <c r="G426" s="129"/>
      <c r="H426" s="129"/>
      <c r="I426" s="129"/>
      <c r="J426" s="129"/>
      <c r="K426" s="129"/>
      <c r="L426" s="129"/>
      <c r="M426" s="402"/>
      <c r="N426" s="402"/>
      <c r="O426" s="129">
        <v>15</v>
      </c>
      <c r="P426" s="226"/>
      <c r="Q426" s="453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</row>
    <row r="427" spans="1:249" ht="15.75" customHeight="1">
      <c r="A427" s="632"/>
      <c r="B427" s="402"/>
      <c r="C427" s="129"/>
      <c r="D427" s="129"/>
      <c r="E427" s="129">
        <v>1</v>
      </c>
      <c r="F427" s="129">
        <v>10</v>
      </c>
      <c r="G427" s="129"/>
      <c r="H427" s="129"/>
      <c r="I427" s="129"/>
      <c r="J427" s="129"/>
      <c r="K427" s="129"/>
      <c r="L427" s="129"/>
      <c r="M427" s="402"/>
      <c r="N427" s="402"/>
      <c r="O427" s="129">
        <v>9</v>
      </c>
      <c r="P427" s="227"/>
      <c r="Q427" s="465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</row>
    <row r="428" spans="1:249" ht="15.75" customHeight="1">
      <c r="A428" s="437" t="s">
        <v>168</v>
      </c>
      <c r="B428" s="402"/>
      <c r="C428" s="364"/>
      <c r="D428" s="364"/>
      <c r="E428" s="364"/>
      <c r="F428" s="364"/>
      <c r="G428" s="364"/>
      <c r="H428" s="364"/>
      <c r="I428" s="364"/>
      <c r="J428" s="364"/>
      <c r="K428" s="364"/>
      <c r="L428" s="364"/>
      <c r="M428" s="402"/>
      <c r="N428" s="402"/>
      <c r="O428" s="364">
        <v>2</v>
      </c>
      <c r="P428" s="228">
        <v>4</v>
      </c>
      <c r="Q428" s="464" t="s">
        <v>269</v>
      </c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</row>
    <row r="429" spans="1:249" ht="15.75" customHeight="1">
      <c r="A429" s="463"/>
      <c r="B429" s="403"/>
      <c r="C429" s="364"/>
      <c r="D429" s="364"/>
      <c r="E429" s="364"/>
      <c r="F429" s="364"/>
      <c r="G429" s="364"/>
      <c r="H429" s="364"/>
      <c r="I429" s="364"/>
      <c r="J429" s="364"/>
      <c r="K429" s="364"/>
      <c r="L429" s="364"/>
      <c r="M429" s="402"/>
      <c r="N429" s="402"/>
      <c r="O429" s="364">
        <v>2</v>
      </c>
      <c r="P429" s="227"/>
      <c r="Q429" s="465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</row>
    <row r="430" spans="1:249" ht="37.5" customHeight="1" thickBot="1">
      <c r="A430" s="229" t="s">
        <v>273</v>
      </c>
      <c r="B430" s="372" t="s">
        <v>271</v>
      </c>
      <c r="C430" s="161"/>
      <c r="D430" s="161">
        <v>1</v>
      </c>
      <c r="E430" s="161"/>
      <c r="F430" s="161"/>
      <c r="G430" s="161"/>
      <c r="H430" s="161"/>
      <c r="I430" s="161"/>
      <c r="J430" s="161"/>
      <c r="K430" s="161"/>
      <c r="L430" s="161"/>
      <c r="M430" s="458"/>
      <c r="N430" s="458"/>
      <c r="O430" s="161">
        <v>2</v>
      </c>
      <c r="P430" s="230">
        <v>2</v>
      </c>
      <c r="Q430" s="230" t="s">
        <v>311</v>
      </c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</row>
    <row r="431" spans="1:249" ht="44.25" customHeight="1" thickBot="1">
      <c r="A431" s="231" t="s">
        <v>272</v>
      </c>
      <c r="B431" s="232" t="s">
        <v>120</v>
      </c>
      <c r="C431" s="232"/>
      <c r="D431" s="232"/>
      <c r="E431" s="232">
        <v>1</v>
      </c>
      <c r="F431" s="232">
        <v>10</v>
      </c>
      <c r="G431" s="232"/>
      <c r="H431" s="232"/>
      <c r="I431" s="232"/>
      <c r="J431" s="232"/>
      <c r="K431" s="232"/>
      <c r="L431" s="232"/>
      <c r="M431" s="232">
        <v>10</v>
      </c>
      <c r="N431" s="232">
        <v>1</v>
      </c>
      <c r="O431" s="232">
        <v>9</v>
      </c>
      <c r="P431" s="232">
        <v>9</v>
      </c>
      <c r="Q431" s="232" t="s">
        <v>45</v>
      </c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</row>
    <row r="432" spans="1:249" s="12" customFormat="1" ht="15" customHeight="1">
      <c r="A432" s="570" t="s">
        <v>287</v>
      </c>
      <c r="B432" s="493" t="s">
        <v>319</v>
      </c>
      <c r="C432" s="99"/>
      <c r="D432" s="99">
        <v>1</v>
      </c>
      <c r="E432" s="99"/>
      <c r="F432" s="99"/>
      <c r="G432" s="99"/>
      <c r="H432" s="99"/>
      <c r="I432" s="99"/>
      <c r="J432" s="99"/>
      <c r="K432" s="99"/>
      <c r="L432" s="99"/>
      <c r="M432" s="434">
        <f>SUM(D432:D448)</f>
        <v>17</v>
      </c>
      <c r="N432" s="434"/>
      <c r="O432" s="99">
        <v>2</v>
      </c>
      <c r="P432" s="434">
        <f>SUM(O432:O448)</f>
        <v>34</v>
      </c>
      <c r="Q432" s="434" t="s">
        <v>61</v>
      </c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</row>
    <row r="433" spans="1:232" s="12" customFormat="1" ht="15">
      <c r="A433" s="570"/>
      <c r="B433" s="493"/>
      <c r="C433" s="99"/>
      <c r="D433" s="99">
        <v>1</v>
      </c>
      <c r="E433" s="99"/>
      <c r="F433" s="99"/>
      <c r="G433" s="99"/>
      <c r="H433" s="99"/>
      <c r="I433" s="99"/>
      <c r="J433" s="99"/>
      <c r="K433" s="99"/>
      <c r="L433" s="99"/>
      <c r="M433" s="434"/>
      <c r="N433" s="434"/>
      <c r="O433" s="99">
        <v>2</v>
      </c>
      <c r="P433" s="434"/>
      <c r="Q433" s="434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</row>
    <row r="434" spans="1:232" s="12" customFormat="1" ht="15">
      <c r="A434" s="570"/>
      <c r="B434" s="493"/>
      <c r="C434" s="99"/>
      <c r="D434" s="99">
        <v>1</v>
      </c>
      <c r="E434" s="99"/>
      <c r="F434" s="99"/>
      <c r="G434" s="99"/>
      <c r="H434" s="99"/>
      <c r="I434" s="99"/>
      <c r="J434" s="99"/>
      <c r="K434" s="99"/>
      <c r="L434" s="99"/>
      <c r="M434" s="434"/>
      <c r="N434" s="434"/>
      <c r="O434" s="99">
        <v>2</v>
      </c>
      <c r="P434" s="434"/>
      <c r="Q434" s="434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</row>
    <row r="435" spans="1:232" s="12" customFormat="1" ht="15">
      <c r="A435" s="570"/>
      <c r="B435" s="493"/>
      <c r="C435" s="99"/>
      <c r="D435" s="99">
        <v>1</v>
      </c>
      <c r="E435" s="99"/>
      <c r="F435" s="99"/>
      <c r="G435" s="99"/>
      <c r="H435" s="99"/>
      <c r="I435" s="99"/>
      <c r="J435" s="99"/>
      <c r="K435" s="99"/>
      <c r="L435" s="99"/>
      <c r="M435" s="434"/>
      <c r="N435" s="434"/>
      <c r="O435" s="99">
        <v>2</v>
      </c>
      <c r="P435" s="434"/>
      <c r="Q435" s="434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</row>
    <row r="436" spans="1:232" s="12" customFormat="1" ht="15">
      <c r="A436" s="570"/>
      <c r="B436" s="493"/>
      <c r="C436" s="99"/>
      <c r="D436" s="99">
        <v>1</v>
      </c>
      <c r="E436" s="99"/>
      <c r="F436" s="99"/>
      <c r="G436" s="99"/>
      <c r="H436" s="99"/>
      <c r="I436" s="99"/>
      <c r="J436" s="99"/>
      <c r="K436" s="99"/>
      <c r="L436" s="99"/>
      <c r="M436" s="434"/>
      <c r="N436" s="434"/>
      <c r="O436" s="99">
        <v>2</v>
      </c>
      <c r="P436" s="434"/>
      <c r="Q436" s="434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</row>
    <row r="437" spans="1:232" s="12" customFormat="1" ht="15">
      <c r="A437" s="570"/>
      <c r="B437" s="493"/>
      <c r="C437" s="99"/>
      <c r="D437" s="99">
        <v>1</v>
      </c>
      <c r="E437" s="99"/>
      <c r="F437" s="99"/>
      <c r="G437" s="99"/>
      <c r="H437" s="99"/>
      <c r="I437" s="99"/>
      <c r="J437" s="99"/>
      <c r="K437" s="99"/>
      <c r="L437" s="99"/>
      <c r="M437" s="434"/>
      <c r="N437" s="434"/>
      <c r="O437" s="99">
        <v>2</v>
      </c>
      <c r="P437" s="434"/>
      <c r="Q437" s="434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</row>
    <row r="438" spans="1:232" s="12" customFormat="1" ht="15">
      <c r="A438" s="570"/>
      <c r="B438" s="493"/>
      <c r="C438" s="99"/>
      <c r="D438" s="99">
        <v>1</v>
      </c>
      <c r="E438" s="99"/>
      <c r="F438" s="99"/>
      <c r="G438" s="99"/>
      <c r="H438" s="99"/>
      <c r="I438" s="99"/>
      <c r="J438" s="99"/>
      <c r="K438" s="99"/>
      <c r="L438" s="99"/>
      <c r="M438" s="434"/>
      <c r="N438" s="434"/>
      <c r="O438" s="99">
        <v>2</v>
      </c>
      <c r="P438" s="434"/>
      <c r="Q438" s="434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</row>
    <row r="439" spans="1:232" s="12" customFormat="1" ht="15">
      <c r="A439" s="570"/>
      <c r="B439" s="493"/>
      <c r="C439" s="99"/>
      <c r="D439" s="99">
        <v>1</v>
      </c>
      <c r="E439" s="99"/>
      <c r="F439" s="99"/>
      <c r="G439" s="99"/>
      <c r="H439" s="99"/>
      <c r="I439" s="99"/>
      <c r="J439" s="99"/>
      <c r="K439" s="99"/>
      <c r="L439" s="99"/>
      <c r="M439" s="434"/>
      <c r="N439" s="434"/>
      <c r="O439" s="99">
        <v>2</v>
      </c>
      <c r="P439" s="434"/>
      <c r="Q439" s="434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</row>
    <row r="440" spans="1:232" s="12" customFormat="1" ht="15">
      <c r="A440" s="570"/>
      <c r="B440" s="493"/>
      <c r="C440" s="99"/>
      <c r="D440" s="99">
        <v>1</v>
      </c>
      <c r="E440" s="99"/>
      <c r="F440" s="99"/>
      <c r="G440" s="99"/>
      <c r="H440" s="99"/>
      <c r="I440" s="99"/>
      <c r="J440" s="99"/>
      <c r="K440" s="99"/>
      <c r="L440" s="99"/>
      <c r="M440" s="434"/>
      <c r="N440" s="434"/>
      <c r="O440" s="99">
        <v>2</v>
      </c>
      <c r="P440" s="434"/>
      <c r="Q440" s="434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</row>
    <row r="441" spans="1:232" s="12" customFormat="1" ht="15">
      <c r="A441" s="570"/>
      <c r="B441" s="493"/>
      <c r="C441" s="99"/>
      <c r="D441" s="99">
        <v>1</v>
      </c>
      <c r="E441" s="99"/>
      <c r="F441" s="99"/>
      <c r="G441" s="99"/>
      <c r="H441" s="99"/>
      <c r="I441" s="99"/>
      <c r="J441" s="99"/>
      <c r="K441" s="99"/>
      <c r="L441" s="99"/>
      <c r="M441" s="434"/>
      <c r="N441" s="434"/>
      <c r="O441" s="99">
        <v>2</v>
      </c>
      <c r="P441" s="434"/>
      <c r="Q441" s="434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</row>
    <row r="442" spans="1:232" s="12" customFormat="1" ht="15">
      <c r="A442" s="570"/>
      <c r="B442" s="493"/>
      <c r="C442" s="99"/>
      <c r="D442" s="99">
        <v>1</v>
      </c>
      <c r="E442" s="99"/>
      <c r="F442" s="99"/>
      <c r="G442" s="99"/>
      <c r="H442" s="99"/>
      <c r="I442" s="99"/>
      <c r="J442" s="99"/>
      <c r="K442" s="99"/>
      <c r="L442" s="99"/>
      <c r="M442" s="434"/>
      <c r="N442" s="434"/>
      <c r="O442" s="99">
        <v>2</v>
      </c>
      <c r="P442" s="434"/>
      <c r="Q442" s="434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</row>
    <row r="443" spans="1:232" s="12" customFormat="1" ht="15">
      <c r="A443" s="570"/>
      <c r="B443" s="493"/>
      <c r="C443" s="99"/>
      <c r="D443" s="99">
        <v>1</v>
      </c>
      <c r="E443" s="99"/>
      <c r="F443" s="99"/>
      <c r="G443" s="99"/>
      <c r="H443" s="99"/>
      <c r="I443" s="99"/>
      <c r="J443" s="99"/>
      <c r="K443" s="99"/>
      <c r="L443" s="99"/>
      <c r="M443" s="434"/>
      <c r="N443" s="434"/>
      <c r="O443" s="99">
        <v>2</v>
      </c>
      <c r="P443" s="434"/>
      <c r="Q443" s="434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</row>
    <row r="444" spans="1:232" s="12" customFormat="1" ht="15">
      <c r="A444" s="570"/>
      <c r="B444" s="493"/>
      <c r="C444" s="99"/>
      <c r="D444" s="99">
        <v>1</v>
      </c>
      <c r="E444" s="99"/>
      <c r="F444" s="99"/>
      <c r="G444" s="99"/>
      <c r="H444" s="99"/>
      <c r="I444" s="99"/>
      <c r="J444" s="99"/>
      <c r="K444" s="99"/>
      <c r="L444" s="99"/>
      <c r="M444" s="434"/>
      <c r="N444" s="434"/>
      <c r="O444" s="99">
        <v>2</v>
      </c>
      <c r="P444" s="434"/>
      <c r="Q444" s="434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</row>
    <row r="445" spans="1:232" s="12" customFormat="1" ht="15">
      <c r="A445" s="570"/>
      <c r="B445" s="493"/>
      <c r="C445" s="99"/>
      <c r="D445" s="99">
        <v>1</v>
      </c>
      <c r="E445" s="99"/>
      <c r="F445" s="99"/>
      <c r="G445" s="99"/>
      <c r="H445" s="99"/>
      <c r="I445" s="99"/>
      <c r="J445" s="99"/>
      <c r="K445" s="99"/>
      <c r="L445" s="99"/>
      <c r="M445" s="434"/>
      <c r="N445" s="434"/>
      <c r="O445" s="99">
        <v>2</v>
      </c>
      <c r="P445" s="434"/>
      <c r="Q445" s="434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</row>
    <row r="446" spans="1:232" s="12" customFormat="1" ht="15">
      <c r="A446" s="570"/>
      <c r="B446" s="493"/>
      <c r="C446" s="99"/>
      <c r="D446" s="99">
        <v>1</v>
      </c>
      <c r="E446" s="99"/>
      <c r="F446" s="99"/>
      <c r="G446" s="99"/>
      <c r="H446" s="99"/>
      <c r="I446" s="99"/>
      <c r="J446" s="99"/>
      <c r="K446" s="99"/>
      <c r="L446" s="99"/>
      <c r="M446" s="434"/>
      <c r="N446" s="434"/>
      <c r="O446" s="99">
        <v>2</v>
      </c>
      <c r="P446" s="434"/>
      <c r="Q446" s="434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</row>
    <row r="447" spans="1:232" s="12" customFormat="1" ht="15">
      <c r="A447" s="570"/>
      <c r="B447" s="493"/>
      <c r="C447" s="99"/>
      <c r="D447" s="99">
        <v>1</v>
      </c>
      <c r="E447" s="99"/>
      <c r="F447" s="99"/>
      <c r="G447" s="99"/>
      <c r="H447" s="99"/>
      <c r="I447" s="99"/>
      <c r="J447" s="99"/>
      <c r="K447" s="99"/>
      <c r="L447" s="99"/>
      <c r="M447" s="434"/>
      <c r="N447" s="434"/>
      <c r="O447" s="99">
        <v>2</v>
      </c>
      <c r="P447" s="434"/>
      <c r="Q447" s="434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</row>
    <row r="448" spans="1:232" s="12" customFormat="1" thickBot="1">
      <c r="A448" s="571"/>
      <c r="B448" s="494"/>
      <c r="C448" s="96"/>
      <c r="D448" s="96">
        <v>1</v>
      </c>
      <c r="E448" s="96"/>
      <c r="F448" s="96"/>
      <c r="G448" s="96"/>
      <c r="H448" s="96"/>
      <c r="I448" s="96"/>
      <c r="J448" s="96"/>
      <c r="K448" s="96"/>
      <c r="L448" s="96"/>
      <c r="M448" s="435"/>
      <c r="N448" s="435"/>
      <c r="O448" s="96">
        <v>2</v>
      </c>
      <c r="P448" s="435"/>
      <c r="Q448" s="435"/>
      <c r="R448" s="24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  <c r="GF448" s="9"/>
      <c r="GG448" s="9"/>
      <c r="GH448" s="9"/>
      <c r="GI448" s="9"/>
      <c r="GJ448" s="9"/>
      <c r="GK448" s="9"/>
      <c r="GL448" s="9"/>
      <c r="GM448" s="9"/>
      <c r="GN448" s="9"/>
      <c r="GO448" s="9"/>
      <c r="GP448" s="9"/>
      <c r="GQ448" s="9"/>
      <c r="GR448" s="9"/>
      <c r="GS448" s="9"/>
      <c r="GT448" s="9"/>
      <c r="GU448" s="9"/>
      <c r="GV448" s="9"/>
      <c r="GW448" s="9"/>
      <c r="GX448" s="9"/>
      <c r="GY448" s="9"/>
      <c r="GZ448" s="9"/>
      <c r="HA448" s="9"/>
      <c r="HB448" s="9"/>
      <c r="HC448" s="9"/>
      <c r="HD448" s="9"/>
      <c r="HE448" s="9"/>
      <c r="HF448" s="9"/>
      <c r="HG448" s="9"/>
      <c r="HH448" s="9"/>
      <c r="HI448" s="9"/>
      <c r="HJ448" s="9"/>
      <c r="HK448" s="9"/>
      <c r="HL448" s="9"/>
      <c r="HM448" s="9"/>
      <c r="HN448" s="9"/>
      <c r="HO448" s="9"/>
      <c r="HP448" s="9"/>
      <c r="HQ448" s="9"/>
      <c r="HR448" s="9"/>
      <c r="HS448" s="9"/>
      <c r="HT448" s="9"/>
      <c r="HU448" s="9"/>
      <c r="HV448" s="9"/>
      <c r="HW448" s="9"/>
      <c r="HX448" s="9"/>
    </row>
    <row r="449" spans="1:249" s="64" customFormat="1" ht="20.25" customHeight="1">
      <c r="A449" s="471" t="s">
        <v>302</v>
      </c>
      <c r="B449" s="440" t="s">
        <v>120</v>
      </c>
      <c r="C449" s="233"/>
      <c r="D449" s="234"/>
      <c r="E449" s="234"/>
      <c r="F449" s="234">
        <v>1</v>
      </c>
      <c r="G449" s="234"/>
      <c r="H449" s="234"/>
      <c r="I449" s="234"/>
      <c r="J449" s="234"/>
      <c r="K449" s="234"/>
      <c r="L449" s="234"/>
      <c r="M449" s="473">
        <v>2</v>
      </c>
      <c r="N449" s="473"/>
      <c r="O449" s="234">
        <v>2</v>
      </c>
      <c r="P449" s="616">
        <v>6</v>
      </c>
      <c r="Q449" s="473" t="s">
        <v>17</v>
      </c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3"/>
      <c r="CH449" s="63"/>
      <c r="CI449" s="63"/>
      <c r="CJ449" s="63"/>
      <c r="CK449" s="63"/>
      <c r="CL449" s="63"/>
      <c r="CM449" s="63"/>
      <c r="CN449" s="63"/>
      <c r="CO449" s="63"/>
      <c r="CP449" s="63"/>
      <c r="CQ449" s="63"/>
      <c r="CR449" s="63"/>
      <c r="CS449" s="63"/>
      <c r="CT449" s="63"/>
      <c r="CU449" s="63"/>
      <c r="CV449" s="63"/>
      <c r="CW449" s="63"/>
      <c r="CX449" s="63"/>
      <c r="CY449" s="63"/>
      <c r="CZ449" s="63"/>
      <c r="DA449" s="63"/>
      <c r="DB449" s="63"/>
      <c r="DC449" s="63"/>
      <c r="DD449" s="63"/>
      <c r="DE449" s="63"/>
      <c r="DF449" s="63"/>
      <c r="DG449" s="63"/>
      <c r="DH449" s="63"/>
      <c r="DI449" s="63"/>
      <c r="DJ449" s="63"/>
      <c r="DK449" s="63"/>
      <c r="DL449" s="63"/>
      <c r="DM449" s="63"/>
      <c r="DN449" s="63"/>
      <c r="DO449" s="63"/>
      <c r="DP449" s="63"/>
      <c r="DQ449" s="63"/>
      <c r="DR449" s="63"/>
      <c r="DS449" s="63"/>
      <c r="DT449" s="63"/>
      <c r="DU449" s="63"/>
      <c r="DV449" s="63"/>
      <c r="DW449" s="63"/>
      <c r="DX449" s="63"/>
      <c r="DY449" s="63"/>
      <c r="DZ449" s="63"/>
      <c r="EA449" s="63"/>
      <c r="EB449" s="63"/>
      <c r="EC449" s="63"/>
      <c r="ED449" s="63"/>
      <c r="EE449" s="63"/>
      <c r="EF449" s="63"/>
      <c r="EG449" s="63"/>
      <c r="EH449" s="63"/>
      <c r="EI449" s="63"/>
      <c r="EJ449" s="63"/>
      <c r="EK449" s="63"/>
      <c r="EL449" s="63"/>
      <c r="EM449" s="63"/>
      <c r="EN449" s="63"/>
      <c r="EO449" s="63"/>
      <c r="EP449" s="63"/>
      <c r="EQ449" s="63"/>
      <c r="ER449" s="63"/>
      <c r="ES449" s="63"/>
      <c r="ET449" s="63"/>
      <c r="EU449" s="63"/>
      <c r="EV449" s="63"/>
      <c r="EW449" s="63"/>
      <c r="EX449" s="63"/>
      <c r="EY449" s="63"/>
      <c r="EZ449" s="63"/>
      <c r="FA449" s="63"/>
      <c r="FB449" s="63"/>
      <c r="FC449" s="63"/>
      <c r="FD449" s="63"/>
      <c r="FE449" s="63"/>
      <c r="FF449" s="63"/>
      <c r="FG449" s="63"/>
      <c r="FH449" s="63"/>
      <c r="FI449" s="63"/>
      <c r="FJ449" s="63"/>
      <c r="FK449" s="63"/>
      <c r="FL449" s="63"/>
      <c r="FM449" s="63"/>
      <c r="FN449" s="63"/>
      <c r="FO449" s="63"/>
      <c r="FP449" s="63"/>
      <c r="FQ449" s="63"/>
      <c r="FR449" s="63"/>
      <c r="FS449" s="63"/>
      <c r="FT449" s="63"/>
      <c r="FU449" s="63"/>
      <c r="FV449" s="63"/>
      <c r="FW449" s="63"/>
      <c r="FX449" s="63"/>
      <c r="FY449" s="63"/>
      <c r="FZ449" s="63"/>
      <c r="GA449" s="63"/>
      <c r="GB449" s="63"/>
      <c r="GC449" s="63"/>
      <c r="GD449" s="63"/>
      <c r="GE449" s="63"/>
      <c r="GF449" s="63"/>
      <c r="GG449" s="63"/>
      <c r="GH449" s="63"/>
      <c r="GI449" s="63"/>
      <c r="GJ449" s="63"/>
      <c r="GK449" s="63"/>
      <c r="GL449" s="63"/>
      <c r="GM449" s="63"/>
      <c r="GN449" s="63"/>
      <c r="GO449" s="63"/>
      <c r="GP449" s="63"/>
      <c r="GQ449" s="63"/>
      <c r="GR449" s="63"/>
      <c r="GS449" s="63"/>
      <c r="GT449" s="63"/>
      <c r="GU449" s="63"/>
      <c r="GV449" s="63"/>
      <c r="GW449" s="63"/>
      <c r="GX449" s="63"/>
      <c r="GY449" s="63"/>
      <c r="GZ449" s="63"/>
      <c r="HA449" s="63"/>
      <c r="HB449" s="63"/>
      <c r="HC449" s="63"/>
      <c r="HD449" s="63"/>
      <c r="HE449" s="63"/>
      <c r="HF449" s="63"/>
      <c r="HG449" s="63"/>
      <c r="HH449" s="63"/>
      <c r="HI449" s="63"/>
      <c r="HJ449" s="63"/>
      <c r="HK449" s="63"/>
      <c r="HL449" s="63"/>
      <c r="HM449" s="63"/>
      <c r="HN449" s="63"/>
      <c r="HO449" s="63"/>
      <c r="HP449" s="63"/>
      <c r="HQ449" s="63"/>
      <c r="HR449" s="63"/>
      <c r="HS449" s="63"/>
      <c r="HT449" s="63"/>
      <c r="HU449" s="63"/>
      <c r="HV449" s="63"/>
      <c r="HW449" s="63"/>
      <c r="HX449" s="63"/>
    </row>
    <row r="450" spans="1:249" s="21" customFormat="1" ht="18.75" customHeight="1">
      <c r="A450" s="472"/>
      <c r="B450" s="441"/>
      <c r="C450" s="235"/>
      <c r="D450" s="236"/>
      <c r="E450" s="236"/>
      <c r="F450" s="236">
        <v>1</v>
      </c>
      <c r="G450" s="236"/>
      <c r="H450" s="236"/>
      <c r="I450" s="236"/>
      <c r="J450" s="236"/>
      <c r="K450" s="236"/>
      <c r="L450" s="236"/>
      <c r="M450" s="474"/>
      <c r="N450" s="474"/>
      <c r="O450" s="236">
        <v>2</v>
      </c>
      <c r="P450" s="617"/>
      <c r="Q450" s="474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  <c r="DW450" s="65"/>
      <c r="DX450" s="65"/>
      <c r="DY450" s="65"/>
      <c r="DZ450" s="65"/>
      <c r="EA450" s="65"/>
      <c r="EB450" s="65"/>
      <c r="EC450" s="65"/>
      <c r="ED450" s="65"/>
      <c r="EE450" s="65"/>
      <c r="EF450" s="65"/>
      <c r="EG450" s="65"/>
      <c r="EH450" s="65"/>
      <c r="EI450" s="65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</row>
    <row r="451" spans="1:249" s="21" customFormat="1" thickBot="1">
      <c r="A451" s="93" t="s">
        <v>285</v>
      </c>
      <c r="B451" s="442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475"/>
      <c r="N451" s="475"/>
      <c r="O451" s="95">
        <v>2</v>
      </c>
      <c r="P451" s="618"/>
      <c r="Q451" s="47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</row>
    <row r="452" spans="1:249" s="81" customFormat="1" ht="30.75" thickBot="1">
      <c r="A452" s="10" t="s">
        <v>150</v>
      </c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375"/>
    </row>
    <row r="453" spans="1:249" s="81" customFormat="1" ht="22.5" customHeight="1">
      <c r="A453" s="444" t="s">
        <v>266</v>
      </c>
      <c r="B453" s="396" t="s">
        <v>120</v>
      </c>
      <c r="C453" s="294">
        <v>1</v>
      </c>
      <c r="D453" s="294">
        <v>15</v>
      </c>
      <c r="E453" s="294"/>
      <c r="F453" s="294"/>
      <c r="G453" s="294"/>
      <c r="H453" s="294"/>
      <c r="I453" s="294"/>
      <c r="J453" s="294"/>
      <c r="K453" s="294"/>
      <c r="L453" s="294"/>
      <c r="M453" s="279">
        <f>SUM(D453+D454+F455)</f>
        <v>42</v>
      </c>
      <c r="N453" s="279">
        <v>3</v>
      </c>
      <c r="O453" s="294">
        <v>6</v>
      </c>
      <c r="P453" s="476">
        <f>SUM(O453:O455)</f>
        <v>16</v>
      </c>
      <c r="Q453" s="476" t="s">
        <v>265</v>
      </c>
    </row>
    <row r="454" spans="1:249" s="81" customFormat="1" ht="19.5" customHeight="1">
      <c r="A454" s="445"/>
      <c r="B454" s="397"/>
      <c r="C454" s="280">
        <v>1</v>
      </c>
      <c r="D454" s="280">
        <v>15</v>
      </c>
      <c r="E454" s="280"/>
      <c r="F454" s="280"/>
      <c r="G454" s="280"/>
      <c r="H454" s="280"/>
      <c r="I454" s="280"/>
      <c r="J454" s="280"/>
      <c r="K454" s="280"/>
      <c r="L454" s="280"/>
      <c r="M454" s="280"/>
      <c r="N454" s="280"/>
      <c r="O454" s="280">
        <v>4</v>
      </c>
      <c r="P454" s="416"/>
      <c r="Q454" s="416"/>
    </row>
    <row r="455" spans="1:249" s="81" customFormat="1" ht="16.5" customHeight="1" thickBot="1">
      <c r="A455" s="446"/>
      <c r="B455" s="399"/>
      <c r="C455" s="295"/>
      <c r="D455" s="295"/>
      <c r="E455" s="295">
        <v>1</v>
      </c>
      <c r="F455" s="295">
        <v>12</v>
      </c>
      <c r="G455" s="295"/>
      <c r="H455" s="295"/>
      <c r="I455" s="295"/>
      <c r="J455" s="295"/>
      <c r="K455" s="295"/>
      <c r="L455" s="295"/>
      <c r="M455" s="281"/>
      <c r="N455" s="281"/>
      <c r="O455" s="295">
        <v>6</v>
      </c>
      <c r="P455" s="477"/>
      <c r="Q455" s="477"/>
    </row>
    <row r="456" spans="1:249" s="81" customFormat="1" ht="30">
      <c r="A456" s="82" t="s">
        <v>118</v>
      </c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382"/>
    </row>
    <row r="457" spans="1:249" s="81" customFormat="1" ht="14.25" customHeight="1">
      <c r="A457" s="447" t="s">
        <v>264</v>
      </c>
      <c r="B457" s="400" t="s">
        <v>120</v>
      </c>
      <c r="C457" s="237">
        <v>1</v>
      </c>
      <c r="D457" s="237">
        <v>10</v>
      </c>
      <c r="E457" s="237"/>
      <c r="F457" s="237"/>
      <c r="G457" s="329"/>
      <c r="H457" s="329"/>
      <c r="I457" s="329"/>
      <c r="J457" s="329"/>
      <c r="K457" s="329"/>
      <c r="L457" s="329"/>
      <c r="M457" s="415">
        <v>40</v>
      </c>
      <c r="N457" s="415">
        <v>4</v>
      </c>
      <c r="O457" s="329">
        <v>10</v>
      </c>
      <c r="P457" s="415">
        <f>SUM(O457:O461)</f>
        <v>36</v>
      </c>
      <c r="Q457" s="415" t="s">
        <v>53</v>
      </c>
    </row>
    <row r="458" spans="1:249" s="81" customFormat="1" ht="15.75" customHeight="1">
      <c r="A458" s="445"/>
      <c r="B458" s="397"/>
      <c r="C458" s="332">
        <v>1</v>
      </c>
      <c r="D458" s="332">
        <v>10</v>
      </c>
      <c r="E458" s="332"/>
      <c r="F458" s="332"/>
      <c r="G458" s="329"/>
      <c r="H458" s="329"/>
      <c r="I458" s="329"/>
      <c r="J458" s="329"/>
      <c r="K458" s="329"/>
      <c r="L458" s="329"/>
      <c r="M458" s="416"/>
      <c r="N458" s="416"/>
      <c r="O458" s="329">
        <v>10</v>
      </c>
      <c r="P458" s="416"/>
      <c r="Q458" s="416"/>
    </row>
    <row r="459" spans="1:249" ht="15.75" customHeight="1">
      <c r="A459" s="445"/>
      <c r="B459" s="397"/>
      <c r="C459" s="332">
        <v>1</v>
      </c>
      <c r="D459" s="332">
        <v>10</v>
      </c>
      <c r="E459" s="332"/>
      <c r="F459" s="332"/>
      <c r="G459" s="329"/>
      <c r="H459" s="329"/>
      <c r="I459" s="329"/>
      <c r="J459" s="329"/>
      <c r="K459" s="329"/>
      <c r="L459" s="329"/>
      <c r="M459" s="416"/>
      <c r="N459" s="416"/>
      <c r="O459" s="329">
        <v>7</v>
      </c>
      <c r="P459" s="416"/>
      <c r="Q459" s="416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</row>
    <row r="460" spans="1:249" s="12" customFormat="1" ht="15.75" customHeight="1">
      <c r="A460" s="448"/>
      <c r="B460" s="397"/>
      <c r="C460" s="332">
        <v>1</v>
      </c>
      <c r="D460" s="332">
        <v>10</v>
      </c>
      <c r="E460" s="332"/>
      <c r="F460" s="332"/>
      <c r="G460" s="329"/>
      <c r="H460" s="329"/>
      <c r="I460" s="329"/>
      <c r="J460" s="329"/>
      <c r="K460" s="329"/>
      <c r="L460" s="329"/>
      <c r="M460" s="416"/>
      <c r="N460" s="416"/>
      <c r="O460" s="329">
        <v>7</v>
      </c>
      <c r="P460" s="416"/>
      <c r="Q460" s="416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  <c r="FA460" s="17"/>
      <c r="FB460" s="17"/>
      <c r="FC460" s="17"/>
      <c r="FD460" s="17"/>
      <c r="FE460" s="17"/>
      <c r="FF460" s="17"/>
      <c r="FG460" s="17"/>
      <c r="FH460" s="17"/>
      <c r="FI460" s="17"/>
      <c r="FJ460" s="17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  <c r="GY460" s="17"/>
      <c r="GZ460" s="17"/>
      <c r="HA460" s="17"/>
      <c r="HB460" s="17"/>
      <c r="HC460" s="17"/>
      <c r="HD460" s="17"/>
      <c r="HE460" s="17"/>
      <c r="HF460" s="17"/>
      <c r="HG460" s="17"/>
      <c r="HH460" s="17"/>
      <c r="HI460" s="17"/>
      <c r="HJ460" s="17"/>
      <c r="HK460" s="17"/>
      <c r="HL460" s="17"/>
      <c r="HM460" s="17"/>
      <c r="HN460" s="17"/>
      <c r="HO460" s="17"/>
      <c r="HP460" s="17"/>
      <c r="HQ460" s="17"/>
      <c r="HR460" s="17"/>
      <c r="HS460" s="17"/>
      <c r="HT460" s="17"/>
      <c r="HU460" s="17"/>
      <c r="HV460" s="17"/>
      <c r="HW460" s="17"/>
      <c r="HX460" s="17"/>
    </row>
    <row r="461" spans="1:249" s="12" customFormat="1" ht="15.75" customHeight="1">
      <c r="A461" s="328" t="s">
        <v>263</v>
      </c>
      <c r="B461" s="397"/>
      <c r="C461" s="332"/>
      <c r="D461" s="332"/>
      <c r="E461" s="332"/>
      <c r="F461" s="332"/>
      <c r="G461" s="329"/>
      <c r="H461" s="329"/>
      <c r="I461" s="329"/>
      <c r="J461" s="329"/>
      <c r="K461" s="329"/>
      <c r="L461" s="329"/>
      <c r="M461" s="416"/>
      <c r="N461" s="416"/>
      <c r="O461" s="329">
        <v>2</v>
      </c>
      <c r="P461" s="470"/>
      <c r="Q461" s="470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  <c r="FB461" s="17"/>
      <c r="FC461" s="17"/>
      <c r="FD461" s="17"/>
      <c r="FE461" s="17"/>
      <c r="FF461" s="17"/>
      <c r="FG461" s="17"/>
      <c r="FH461" s="17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  <c r="HB461" s="17"/>
      <c r="HC461" s="17"/>
      <c r="HD461" s="17"/>
      <c r="HE461" s="17"/>
      <c r="HF461" s="17"/>
      <c r="HG461" s="17"/>
      <c r="HH461" s="17"/>
      <c r="HI461" s="17"/>
      <c r="HJ461" s="17"/>
      <c r="HK461" s="17"/>
      <c r="HL461" s="17"/>
      <c r="HM461" s="17"/>
      <c r="HN461" s="17"/>
      <c r="HO461" s="17"/>
      <c r="HP461" s="17"/>
      <c r="HQ461" s="17"/>
      <c r="HR461" s="17"/>
      <c r="HS461" s="17"/>
      <c r="HT461" s="17"/>
      <c r="HU461" s="17"/>
      <c r="HV461" s="17"/>
      <c r="HW461" s="17"/>
      <c r="HX461" s="17"/>
    </row>
    <row r="462" spans="1:249" s="12" customFormat="1" ht="15" customHeight="1">
      <c r="A462" s="274" t="s">
        <v>262</v>
      </c>
      <c r="B462" s="397"/>
      <c r="C462" s="293"/>
      <c r="D462" s="293"/>
      <c r="E462" s="293"/>
      <c r="F462" s="293"/>
      <c r="G462" s="291"/>
      <c r="H462" s="291"/>
      <c r="I462" s="291"/>
      <c r="J462" s="291"/>
      <c r="K462" s="291"/>
      <c r="L462" s="291"/>
      <c r="M462" s="416"/>
      <c r="N462" s="416"/>
      <c r="O462" s="291">
        <v>2</v>
      </c>
      <c r="P462" s="416">
        <v>4</v>
      </c>
      <c r="Q462" s="416" t="s">
        <v>8</v>
      </c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  <c r="FA462" s="17"/>
      <c r="FB462" s="17"/>
      <c r="FC462" s="17"/>
      <c r="FD462" s="17"/>
      <c r="FE462" s="17"/>
      <c r="FF462" s="17"/>
      <c r="FG462" s="17"/>
      <c r="FH462" s="17"/>
      <c r="FI462" s="17"/>
      <c r="FJ462" s="17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  <c r="GY462" s="17"/>
      <c r="GZ462" s="17"/>
      <c r="HA462" s="17"/>
      <c r="HB462" s="17"/>
      <c r="HC462" s="17"/>
      <c r="HD462" s="17"/>
      <c r="HE462" s="17"/>
      <c r="HF462" s="17"/>
      <c r="HG462" s="17"/>
      <c r="HH462" s="17"/>
      <c r="HI462" s="17"/>
      <c r="HJ462" s="17"/>
      <c r="HK462" s="17"/>
      <c r="HL462" s="17"/>
      <c r="HM462" s="17"/>
      <c r="HN462" s="17"/>
      <c r="HO462" s="17"/>
      <c r="HP462" s="17"/>
      <c r="HQ462" s="17"/>
      <c r="HR462" s="17"/>
      <c r="HS462" s="17"/>
      <c r="HT462" s="17"/>
      <c r="HU462" s="17"/>
      <c r="HV462" s="17"/>
      <c r="HW462" s="17"/>
      <c r="HX462" s="17"/>
    </row>
    <row r="463" spans="1:249" s="12" customFormat="1" ht="36" customHeight="1" thickBot="1">
      <c r="A463" s="275"/>
      <c r="B463" s="399"/>
      <c r="C463" s="333"/>
      <c r="D463" s="333"/>
      <c r="E463" s="333"/>
      <c r="F463" s="333"/>
      <c r="G463" s="295"/>
      <c r="H463" s="295"/>
      <c r="I463" s="295"/>
      <c r="J463" s="295"/>
      <c r="K463" s="295"/>
      <c r="L463" s="295"/>
      <c r="M463" s="417"/>
      <c r="N463" s="417"/>
      <c r="O463" s="295">
        <v>2</v>
      </c>
      <c r="P463" s="417"/>
      <c r="Q463" s="4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  <c r="FB463" s="17"/>
      <c r="FC463" s="17"/>
      <c r="FD463" s="17"/>
      <c r="FE463" s="17"/>
      <c r="FF463" s="17"/>
      <c r="FG463" s="17"/>
      <c r="FH463" s="17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  <c r="HB463" s="17"/>
      <c r="HC463" s="17"/>
      <c r="HD463" s="17"/>
      <c r="HE463" s="17"/>
      <c r="HF463" s="17"/>
      <c r="HG463" s="17"/>
      <c r="HH463" s="17"/>
      <c r="HI463" s="17"/>
      <c r="HJ463" s="17"/>
      <c r="HK463" s="17"/>
      <c r="HL463" s="17"/>
      <c r="HM463" s="17"/>
      <c r="HN463" s="17"/>
      <c r="HO463" s="17"/>
      <c r="HP463" s="17"/>
      <c r="HQ463" s="17"/>
      <c r="HR463" s="17"/>
      <c r="HS463" s="17"/>
      <c r="HT463" s="17"/>
      <c r="HU463" s="17"/>
      <c r="HV463" s="17"/>
      <c r="HW463" s="17"/>
      <c r="HX463" s="17"/>
    </row>
    <row r="464" spans="1:249" s="12" customFormat="1" ht="30.75" thickBot="1">
      <c r="A464" s="10" t="s">
        <v>144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376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  <c r="FA464" s="17"/>
      <c r="FB464" s="17"/>
      <c r="FC464" s="17"/>
      <c r="FD464" s="17"/>
      <c r="FE464" s="17"/>
      <c r="FF464" s="17"/>
      <c r="FG464" s="17"/>
      <c r="FH464" s="17"/>
      <c r="FI464" s="17"/>
      <c r="FJ464" s="17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  <c r="GY464" s="17"/>
      <c r="GZ464" s="17"/>
      <c r="HA464" s="17"/>
      <c r="HB464" s="17"/>
      <c r="HC464" s="17"/>
      <c r="HD464" s="17"/>
      <c r="HE464" s="17"/>
      <c r="HF464" s="17"/>
      <c r="HG464" s="17"/>
      <c r="HH464" s="17"/>
      <c r="HI464" s="17"/>
      <c r="HJ464" s="17"/>
      <c r="HK464" s="17"/>
      <c r="HL464" s="17"/>
      <c r="HM464" s="17"/>
      <c r="HN464" s="17"/>
      <c r="HO464" s="17"/>
      <c r="HP464" s="17"/>
      <c r="HQ464" s="17"/>
      <c r="HR464" s="17"/>
      <c r="HS464" s="17"/>
      <c r="HT464" s="17"/>
      <c r="HU464" s="17"/>
      <c r="HV464" s="17"/>
      <c r="HW464" s="17"/>
      <c r="HX464" s="17"/>
    </row>
    <row r="465" spans="1:232" s="12" customFormat="1" ht="15">
      <c r="A465" s="348" t="s">
        <v>113</v>
      </c>
      <c r="B465" s="436" t="s">
        <v>320</v>
      </c>
      <c r="C465" s="294">
        <v>1</v>
      </c>
      <c r="D465" s="294">
        <v>12</v>
      </c>
      <c r="E465" s="294"/>
      <c r="F465" s="294"/>
      <c r="G465" s="294"/>
      <c r="H465" s="294"/>
      <c r="I465" s="294"/>
      <c r="J465" s="294"/>
      <c r="K465" s="294"/>
      <c r="L465" s="294"/>
      <c r="M465" s="436">
        <f>SUM(D465:D467)</f>
        <v>36</v>
      </c>
      <c r="N465" s="436">
        <v>3</v>
      </c>
      <c r="O465" s="294">
        <v>4</v>
      </c>
      <c r="P465" s="436">
        <f>SUM(O465:O467)</f>
        <v>12</v>
      </c>
      <c r="Q465" s="436" t="s">
        <v>114</v>
      </c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  <c r="FA465" s="17"/>
      <c r="FB465" s="17"/>
      <c r="FC465" s="17"/>
      <c r="FD465" s="17"/>
      <c r="FE465" s="17"/>
      <c r="FF465" s="17"/>
      <c r="FG465" s="17"/>
      <c r="FH465" s="17"/>
      <c r="FI465" s="17"/>
      <c r="FJ465" s="17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  <c r="GY465" s="17"/>
      <c r="GZ465" s="17"/>
      <c r="HA465" s="17"/>
      <c r="HB465" s="17"/>
      <c r="HC465" s="17"/>
      <c r="HD465" s="17"/>
      <c r="HE465" s="17"/>
      <c r="HF465" s="17"/>
      <c r="HG465" s="17"/>
      <c r="HH465" s="17"/>
      <c r="HI465" s="17"/>
      <c r="HJ465" s="17"/>
      <c r="HK465" s="17"/>
      <c r="HL465" s="17"/>
      <c r="HM465" s="17"/>
      <c r="HN465" s="17"/>
      <c r="HO465" s="17"/>
      <c r="HP465" s="17"/>
      <c r="HQ465" s="17"/>
      <c r="HR465" s="17"/>
      <c r="HS465" s="17"/>
      <c r="HT465" s="17"/>
      <c r="HU465" s="17"/>
      <c r="HV465" s="17"/>
      <c r="HW465" s="17"/>
      <c r="HX465" s="17"/>
    </row>
    <row r="466" spans="1:232" s="12" customFormat="1">
      <c r="A466" s="238"/>
      <c r="B466" s="416"/>
      <c r="C466" s="329">
        <v>1</v>
      </c>
      <c r="D466" s="329">
        <v>12</v>
      </c>
      <c r="E466" s="329"/>
      <c r="F466" s="329"/>
      <c r="G466" s="329"/>
      <c r="H466" s="329"/>
      <c r="I466" s="329"/>
      <c r="J466" s="329"/>
      <c r="K466" s="329"/>
      <c r="L466" s="329"/>
      <c r="M466" s="416"/>
      <c r="N466" s="416"/>
      <c r="O466" s="329">
        <v>4</v>
      </c>
      <c r="P466" s="416"/>
      <c r="Q466" s="416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0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0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0"/>
      <c r="CF466" s="80"/>
      <c r="CG466" s="80"/>
      <c r="CH466" s="80"/>
      <c r="CI466" s="80"/>
      <c r="CJ466" s="80"/>
      <c r="CK466" s="80"/>
      <c r="CL466" s="80"/>
      <c r="CM466" s="80"/>
      <c r="CN466" s="80"/>
      <c r="CO466" s="80"/>
      <c r="CP466" s="80"/>
      <c r="CQ466" s="80"/>
      <c r="CR466" s="80"/>
      <c r="CS466" s="80"/>
      <c r="CT466" s="80"/>
      <c r="CU466" s="80"/>
      <c r="CV466" s="80"/>
      <c r="CW466" s="80"/>
      <c r="CX466" s="80"/>
      <c r="CY466" s="80"/>
      <c r="CZ466" s="80"/>
      <c r="DA466" s="80"/>
      <c r="DB466" s="80"/>
      <c r="DC466" s="80"/>
      <c r="DD466" s="80"/>
      <c r="DE466" s="80"/>
      <c r="DF466" s="80"/>
      <c r="DG466" s="80"/>
      <c r="DH466" s="80"/>
      <c r="DI466" s="80"/>
      <c r="DJ466" s="80"/>
      <c r="DK466" s="80"/>
      <c r="DL466" s="80"/>
      <c r="DM466" s="80"/>
      <c r="DN466" s="80"/>
      <c r="DO466" s="80"/>
      <c r="DP466" s="80"/>
      <c r="DQ466" s="80"/>
      <c r="DR466" s="80"/>
      <c r="DS466" s="80"/>
      <c r="DT466" s="80"/>
      <c r="DU466" s="80"/>
      <c r="DV466" s="80"/>
      <c r="DW466" s="80"/>
      <c r="DX466" s="80"/>
      <c r="DY466" s="80"/>
      <c r="DZ466" s="80"/>
      <c r="EA466" s="80"/>
      <c r="EB466" s="80"/>
      <c r="EC466" s="80"/>
      <c r="ED466" s="80"/>
      <c r="EE466" s="80"/>
      <c r="EF466" s="80"/>
      <c r="EG466" s="80"/>
      <c r="EH466" s="80"/>
      <c r="EI466" s="80"/>
      <c r="EJ466" s="80"/>
      <c r="EK466" s="80"/>
      <c r="EL466" s="80"/>
      <c r="EM466" s="80"/>
      <c r="EN466" s="80"/>
      <c r="EO466" s="80"/>
      <c r="EP466" s="80"/>
      <c r="EQ466" s="80"/>
      <c r="ER466" s="80"/>
      <c r="ES466" s="80"/>
      <c r="ET466" s="80"/>
      <c r="EU466" s="80"/>
      <c r="EV466" s="80"/>
      <c r="EW466" s="80"/>
      <c r="EX466" s="80"/>
      <c r="EY466" s="80"/>
      <c r="EZ466" s="80"/>
      <c r="FA466" s="80"/>
      <c r="FB466" s="80"/>
      <c r="FC466" s="80"/>
      <c r="FD466" s="80"/>
      <c r="FE466" s="80"/>
      <c r="FF466" s="80"/>
      <c r="FG466" s="80"/>
      <c r="FH466" s="80"/>
      <c r="FI466" s="80"/>
      <c r="FJ466" s="80"/>
      <c r="FK466" s="80"/>
      <c r="FL466" s="80"/>
      <c r="FM466" s="80"/>
      <c r="FN466" s="80"/>
      <c r="FO466" s="80"/>
      <c r="FP466" s="80"/>
      <c r="FQ466" s="80"/>
      <c r="FR466" s="80"/>
      <c r="FS466" s="80"/>
      <c r="FT466" s="80"/>
      <c r="FU466" s="80"/>
      <c r="FV466" s="80"/>
      <c r="FW466" s="80"/>
      <c r="FX466" s="80"/>
      <c r="FY466" s="80"/>
      <c r="FZ466" s="80"/>
      <c r="GA466" s="80"/>
      <c r="GB466" s="80"/>
      <c r="GC466" s="80"/>
      <c r="GD466" s="80"/>
      <c r="GE466" s="80"/>
      <c r="GF466" s="80"/>
      <c r="GG466" s="80"/>
      <c r="GH466" s="80"/>
      <c r="GI466" s="80"/>
      <c r="GJ466" s="80"/>
      <c r="GK466" s="80"/>
      <c r="GL466" s="80"/>
      <c r="GM466" s="80"/>
      <c r="GN466" s="80"/>
      <c r="GO466" s="80"/>
      <c r="GP466" s="80"/>
      <c r="GQ466" s="80"/>
      <c r="GR466" s="80"/>
      <c r="GS466" s="80"/>
      <c r="GT466" s="80"/>
      <c r="GU466" s="80"/>
      <c r="GV466" s="80"/>
      <c r="GW466" s="80"/>
      <c r="GX466" s="80"/>
      <c r="GY466" s="80"/>
      <c r="GZ466" s="80"/>
      <c r="HA466" s="80"/>
      <c r="HB466" s="80"/>
      <c r="HC466" s="80"/>
      <c r="HD466" s="80"/>
      <c r="HE466" s="80"/>
      <c r="HF466" s="80"/>
      <c r="HG466" s="80"/>
      <c r="HH466" s="80"/>
      <c r="HI466" s="80"/>
      <c r="HJ466" s="80"/>
      <c r="HK466" s="80"/>
      <c r="HL466" s="80"/>
      <c r="HM466" s="80"/>
      <c r="HN466" s="80"/>
      <c r="HO466" s="80"/>
      <c r="HP466" s="80"/>
      <c r="HQ466" s="80"/>
      <c r="HR466" s="80"/>
      <c r="HS466" s="80"/>
      <c r="HT466" s="80"/>
      <c r="HU466" s="80"/>
      <c r="HV466" s="80"/>
      <c r="HW466" s="80"/>
      <c r="HX466" s="80"/>
    </row>
    <row r="467" spans="1:232" s="12" customFormat="1" ht="16.5" thickBot="1">
      <c r="A467" s="238"/>
      <c r="B467" s="416"/>
      <c r="C467" s="329">
        <v>1</v>
      </c>
      <c r="D467" s="329">
        <v>12</v>
      </c>
      <c r="E467" s="329"/>
      <c r="F467" s="329"/>
      <c r="G467" s="329"/>
      <c r="H467" s="329"/>
      <c r="I467" s="329"/>
      <c r="J467" s="329"/>
      <c r="K467" s="329"/>
      <c r="L467" s="329"/>
      <c r="M467" s="416"/>
      <c r="N467" s="416"/>
      <c r="O467" s="329">
        <v>4</v>
      </c>
      <c r="P467" s="416"/>
      <c r="Q467" s="416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0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0"/>
      <c r="CF467" s="80"/>
      <c r="CG467" s="80"/>
      <c r="CH467" s="80"/>
      <c r="CI467" s="80"/>
      <c r="CJ467" s="80"/>
      <c r="CK467" s="80"/>
      <c r="CL467" s="80"/>
      <c r="CM467" s="80"/>
      <c r="CN467" s="80"/>
      <c r="CO467" s="80"/>
      <c r="CP467" s="80"/>
      <c r="CQ467" s="80"/>
      <c r="CR467" s="80"/>
      <c r="CS467" s="80"/>
      <c r="CT467" s="80"/>
      <c r="CU467" s="80"/>
      <c r="CV467" s="80"/>
      <c r="CW467" s="80"/>
      <c r="CX467" s="80"/>
      <c r="CY467" s="80"/>
      <c r="CZ467" s="80"/>
      <c r="DA467" s="80"/>
      <c r="DB467" s="80"/>
      <c r="DC467" s="80"/>
      <c r="DD467" s="80"/>
      <c r="DE467" s="80"/>
      <c r="DF467" s="80"/>
      <c r="DG467" s="80"/>
      <c r="DH467" s="80"/>
      <c r="DI467" s="80"/>
      <c r="DJ467" s="80"/>
      <c r="DK467" s="80"/>
      <c r="DL467" s="80"/>
      <c r="DM467" s="80"/>
      <c r="DN467" s="80"/>
      <c r="DO467" s="80"/>
      <c r="DP467" s="80"/>
      <c r="DQ467" s="80"/>
      <c r="DR467" s="80"/>
      <c r="DS467" s="80"/>
      <c r="DT467" s="80"/>
      <c r="DU467" s="80"/>
      <c r="DV467" s="80"/>
      <c r="DW467" s="80"/>
      <c r="DX467" s="80"/>
      <c r="DY467" s="80"/>
      <c r="DZ467" s="80"/>
      <c r="EA467" s="80"/>
      <c r="EB467" s="80"/>
      <c r="EC467" s="80"/>
      <c r="ED467" s="80"/>
      <c r="EE467" s="80"/>
      <c r="EF467" s="80"/>
      <c r="EG467" s="80"/>
      <c r="EH467" s="80"/>
      <c r="EI467" s="80"/>
      <c r="EJ467" s="80"/>
      <c r="EK467" s="80"/>
      <c r="EL467" s="80"/>
      <c r="EM467" s="80"/>
      <c r="EN467" s="80"/>
      <c r="EO467" s="80"/>
      <c r="EP467" s="80"/>
      <c r="EQ467" s="80"/>
      <c r="ER467" s="80"/>
      <c r="ES467" s="80"/>
      <c r="ET467" s="80"/>
      <c r="EU467" s="80"/>
      <c r="EV467" s="80"/>
      <c r="EW467" s="80"/>
      <c r="EX467" s="80"/>
      <c r="EY467" s="80"/>
      <c r="EZ467" s="80"/>
      <c r="FA467" s="80"/>
      <c r="FB467" s="80"/>
      <c r="FC467" s="80"/>
      <c r="FD467" s="80"/>
      <c r="FE467" s="80"/>
      <c r="FF467" s="80"/>
      <c r="FG467" s="80"/>
      <c r="FH467" s="80"/>
      <c r="FI467" s="80"/>
      <c r="FJ467" s="80"/>
      <c r="FK467" s="80"/>
      <c r="FL467" s="80"/>
      <c r="FM467" s="80"/>
      <c r="FN467" s="80"/>
      <c r="FO467" s="80"/>
      <c r="FP467" s="80"/>
      <c r="FQ467" s="80"/>
      <c r="FR467" s="80"/>
      <c r="FS467" s="80"/>
      <c r="FT467" s="80"/>
      <c r="FU467" s="80"/>
      <c r="FV467" s="80"/>
      <c r="FW467" s="80"/>
      <c r="FX467" s="80"/>
      <c r="FY467" s="80"/>
      <c r="FZ467" s="80"/>
      <c r="GA467" s="80"/>
      <c r="GB467" s="80"/>
      <c r="GC467" s="80"/>
      <c r="GD467" s="80"/>
      <c r="GE467" s="80"/>
      <c r="GF467" s="80"/>
      <c r="GG467" s="80"/>
      <c r="GH467" s="80"/>
      <c r="GI467" s="80"/>
      <c r="GJ467" s="80"/>
      <c r="GK467" s="80"/>
      <c r="GL467" s="80"/>
      <c r="GM467" s="80"/>
      <c r="GN467" s="80"/>
      <c r="GO467" s="80"/>
      <c r="GP467" s="80"/>
      <c r="GQ467" s="80"/>
      <c r="GR467" s="80"/>
      <c r="GS467" s="80"/>
      <c r="GT467" s="80"/>
      <c r="GU467" s="80"/>
      <c r="GV467" s="80"/>
      <c r="GW467" s="80"/>
      <c r="GX467" s="80"/>
      <c r="GY467" s="80"/>
      <c r="GZ467" s="80"/>
      <c r="HA467" s="80"/>
      <c r="HB467" s="80"/>
      <c r="HC467" s="80"/>
      <c r="HD467" s="80"/>
      <c r="HE467" s="80"/>
      <c r="HF467" s="80"/>
      <c r="HG467" s="80"/>
      <c r="HH467" s="80"/>
      <c r="HI467" s="80"/>
      <c r="HJ467" s="80"/>
      <c r="HK467" s="80"/>
      <c r="HL467" s="80"/>
      <c r="HM467" s="80"/>
      <c r="HN467" s="80"/>
      <c r="HO467" s="80"/>
      <c r="HP467" s="80"/>
      <c r="HQ467" s="80"/>
      <c r="HR467" s="80"/>
      <c r="HS467" s="80"/>
      <c r="HT467" s="80"/>
      <c r="HU467" s="80"/>
      <c r="HV467" s="80"/>
      <c r="HW467" s="80"/>
      <c r="HX467" s="80"/>
    </row>
    <row r="468" spans="1:232" s="12" customFormat="1" ht="15">
      <c r="A468" s="566" t="s">
        <v>115</v>
      </c>
      <c r="B468" s="436" t="s">
        <v>116</v>
      </c>
      <c r="C468" s="279"/>
      <c r="D468" s="279">
        <v>1</v>
      </c>
      <c r="E468" s="279"/>
      <c r="F468" s="279"/>
      <c r="G468" s="279"/>
      <c r="H468" s="279"/>
      <c r="I468" s="279"/>
      <c r="J468" s="279"/>
      <c r="K468" s="279"/>
      <c r="L468" s="279"/>
      <c r="M468" s="436">
        <f>SUM(D468:D477)</f>
        <v>10</v>
      </c>
      <c r="N468" s="436"/>
      <c r="O468" s="279">
        <v>2</v>
      </c>
      <c r="P468" s="436">
        <f>SUM(O468:O477)</f>
        <v>21</v>
      </c>
      <c r="Q468" s="436" t="s">
        <v>50</v>
      </c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  <c r="EP468" s="17"/>
      <c r="EQ468" s="17"/>
      <c r="ER468" s="17"/>
      <c r="ES468" s="17"/>
      <c r="ET468" s="17"/>
      <c r="EU468" s="17"/>
      <c r="EV468" s="17"/>
      <c r="EW468" s="17"/>
      <c r="EX468" s="17"/>
      <c r="EY468" s="17"/>
      <c r="EZ468" s="17"/>
      <c r="FA468" s="17"/>
      <c r="FB468" s="17"/>
      <c r="FC468" s="17"/>
      <c r="FD468" s="17"/>
      <c r="FE468" s="17"/>
      <c r="FF468" s="17"/>
      <c r="FG468" s="17"/>
      <c r="FH468" s="17"/>
      <c r="FI468" s="17"/>
      <c r="FJ468" s="17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  <c r="GY468" s="17"/>
      <c r="GZ468" s="17"/>
      <c r="HA468" s="17"/>
      <c r="HB468" s="17"/>
      <c r="HC468" s="17"/>
      <c r="HD468" s="17"/>
      <c r="HE468" s="17"/>
      <c r="HF468" s="17"/>
      <c r="HG468" s="17"/>
      <c r="HH468" s="17"/>
      <c r="HI468" s="17"/>
      <c r="HJ468" s="17"/>
      <c r="HK468" s="17"/>
      <c r="HL468" s="17"/>
      <c r="HM468" s="17"/>
      <c r="HN468" s="17"/>
      <c r="HO468" s="17"/>
      <c r="HP468" s="17"/>
      <c r="HQ468" s="17"/>
      <c r="HR468" s="17"/>
      <c r="HS468" s="17"/>
      <c r="HT468" s="17"/>
      <c r="HU468" s="17"/>
      <c r="HV468" s="17"/>
      <c r="HW468" s="17"/>
      <c r="HX468" s="17"/>
    </row>
    <row r="469" spans="1:232" s="12" customFormat="1" ht="15">
      <c r="A469" s="567"/>
      <c r="B469" s="416"/>
      <c r="C469" s="329"/>
      <c r="D469" s="329">
        <v>1</v>
      </c>
      <c r="E469" s="329"/>
      <c r="F469" s="329"/>
      <c r="G469" s="329"/>
      <c r="H469" s="329"/>
      <c r="I469" s="329"/>
      <c r="J469" s="329"/>
      <c r="K469" s="329"/>
      <c r="L469" s="329"/>
      <c r="M469" s="416"/>
      <c r="N469" s="416"/>
      <c r="O469" s="329">
        <v>2</v>
      </c>
      <c r="P469" s="416"/>
      <c r="Q469" s="416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  <c r="FB469" s="17"/>
      <c r="FC469" s="17"/>
      <c r="FD469" s="17"/>
      <c r="FE469" s="17"/>
      <c r="FF469" s="17"/>
      <c r="FG469" s="17"/>
      <c r="FH469" s="17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  <c r="HB469" s="17"/>
      <c r="HC469" s="17"/>
      <c r="HD469" s="17"/>
      <c r="HE469" s="17"/>
      <c r="HF469" s="17"/>
      <c r="HG469" s="17"/>
      <c r="HH469" s="17"/>
      <c r="HI469" s="17"/>
      <c r="HJ469" s="17"/>
      <c r="HK469" s="17"/>
      <c r="HL469" s="17"/>
      <c r="HM469" s="17"/>
      <c r="HN469" s="17"/>
      <c r="HO469" s="17"/>
      <c r="HP469" s="17"/>
      <c r="HQ469" s="17"/>
      <c r="HR469" s="17"/>
      <c r="HS469" s="17"/>
      <c r="HT469" s="17"/>
      <c r="HU469" s="17"/>
      <c r="HV469" s="17"/>
      <c r="HW469" s="17"/>
      <c r="HX469" s="17"/>
    </row>
    <row r="470" spans="1:232" s="12" customFormat="1" ht="15">
      <c r="A470" s="567"/>
      <c r="B470" s="416"/>
      <c r="C470" s="329"/>
      <c r="D470" s="329">
        <v>1</v>
      </c>
      <c r="E470" s="329"/>
      <c r="F470" s="329"/>
      <c r="G470" s="329"/>
      <c r="H470" s="329"/>
      <c r="I470" s="329"/>
      <c r="J470" s="329"/>
      <c r="K470" s="329"/>
      <c r="L470" s="329"/>
      <c r="M470" s="416"/>
      <c r="N470" s="416"/>
      <c r="O470" s="329">
        <v>2</v>
      </c>
      <c r="P470" s="416"/>
      <c r="Q470" s="416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  <c r="FA470" s="17"/>
      <c r="FB470" s="17"/>
      <c r="FC470" s="17"/>
      <c r="FD470" s="17"/>
      <c r="FE470" s="17"/>
      <c r="FF470" s="17"/>
      <c r="FG470" s="17"/>
      <c r="FH470" s="17"/>
      <c r="FI470" s="17"/>
      <c r="FJ470" s="17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  <c r="GY470" s="17"/>
      <c r="GZ470" s="17"/>
      <c r="HA470" s="17"/>
      <c r="HB470" s="17"/>
      <c r="HC470" s="17"/>
      <c r="HD470" s="17"/>
      <c r="HE470" s="17"/>
      <c r="HF470" s="17"/>
      <c r="HG470" s="17"/>
      <c r="HH470" s="17"/>
      <c r="HI470" s="17"/>
      <c r="HJ470" s="17"/>
      <c r="HK470" s="17"/>
      <c r="HL470" s="17"/>
      <c r="HM470" s="17"/>
      <c r="HN470" s="17"/>
      <c r="HO470" s="17"/>
      <c r="HP470" s="17"/>
      <c r="HQ470" s="17"/>
      <c r="HR470" s="17"/>
      <c r="HS470" s="17"/>
      <c r="HT470" s="17"/>
      <c r="HU470" s="17"/>
      <c r="HV470" s="17"/>
      <c r="HW470" s="17"/>
      <c r="HX470" s="17"/>
    </row>
    <row r="471" spans="1:232" s="12" customFormat="1" ht="15">
      <c r="A471" s="567"/>
      <c r="B471" s="416"/>
      <c r="C471" s="329"/>
      <c r="D471" s="329">
        <v>1</v>
      </c>
      <c r="E471" s="329"/>
      <c r="F471" s="329"/>
      <c r="G471" s="329"/>
      <c r="H471" s="329"/>
      <c r="I471" s="329"/>
      <c r="J471" s="329"/>
      <c r="K471" s="329"/>
      <c r="L471" s="329"/>
      <c r="M471" s="416"/>
      <c r="N471" s="416"/>
      <c r="O471" s="329">
        <v>2</v>
      </c>
      <c r="P471" s="416"/>
      <c r="Q471" s="416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  <c r="FA471" s="17"/>
      <c r="FB471" s="17"/>
      <c r="FC471" s="17"/>
      <c r="FD471" s="17"/>
      <c r="FE471" s="17"/>
      <c r="FF471" s="17"/>
      <c r="FG471" s="17"/>
      <c r="FH471" s="17"/>
      <c r="FI471" s="17"/>
      <c r="FJ471" s="17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  <c r="GY471" s="17"/>
      <c r="GZ471" s="17"/>
      <c r="HA471" s="17"/>
      <c r="HB471" s="17"/>
      <c r="HC471" s="17"/>
      <c r="HD471" s="17"/>
      <c r="HE471" s="17"/>
      <c r="HF471" s="17"/>
      <c r="HG471" s="17"/>
      <c r="HH471" s="17"/>
      <c r="HI471" s="17"/>
      <c r="HJ471" s="17"/>
      <c r="HK471" s="17"/>
      <c r="HL471" s="17"/>
      <c r="HM471" s="17"/>
      <c r="HN471" s="17"/>
      <c r="HO471" s="17"/>
      <c r="HP471" s="17"/>
      <c r="HQ471" s="17"/>
      <c r="HR471" s="17"/>
      <c r="HS471" s="17"/>
      <c r="HT471" s="17"/>
      <c r="HU471" s="17"/>
      <c r="HV471" s="17"/>
      <c r="HW471" s="17"/>
      <c r="HX471" s="17"/>
    </row>
    <row r="472" spans="1:232" s="12" customFormat="1" ht="15">
      <c r="A472" s="567"/>
      <c r="B472" s="416"/>
      <c r="C472" s="329"/>
      <c r="D472" s="329">
        <v>1</v>
      </c>
      <c r="E472" s="329"/>
      <c r="F472" s="329"/>
      <c r="G472" s="329"/>
      <c r="H472" s="329"/>
      <c r="I472" s="329"/>
      <c r="J472" s="329"/>
      <c r="K472" s="329"/>
      <c r="L472" s="329"/>
      <c r="M472" s="416"/>
      <c r="N472" s="416"/>
      <c r="O472" s="329">
        <v>2</v>
      </c>
      <c r="P472" s="416"/>
      <c r="Q472" s="416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  <c r="FA472" s="17"/>
      <c r="FB472" s="17"/>
      <c r="FC472" s="17"/>
      <c r="FD472" s="17"/>
      <c r="FE472" s="17"/>
      <c r="FF472" s="17"/>
      <c r="FG472" s="17"/>
      <c r="FH472" s="17"/>
      <c r="FI472" s="17"/>
      <c r="FJ472" s="17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  <c r="GY472" s="17"/>
      <c r="GZ472" s="17"/>
      <c r="HA472" s="17"/>
      <c r="HB472" s="17"/>
      <c r="HC472" s="17"/>
      <c r="HD472" s="17"/>
      <c r="HE472" s="17"/>
      <c r="HF472" s="17"/>
      <c r="HG472" s="17"/>
      <c r="HH472" s="17"/>
      <c r="HI472" s="17"/>
      <c r="HJ472" s="17"/>
      <c r="HK472" s="17"/>
      <c r="HL472" s="17"/>
      <c r="HM472" s="17"/>
      <c r="HN472" s="17"/>
      <c r="HO472" s="17"/>
      <c r="HP472" s="17"/>
      <c r="HQ472" s="17"/>
      <c r="HR472" s="17"/>
      <c r="HS472" s="17"/>
      <c r="HT472" s="17"/>
      <c r="HU472" s="17"/>
      <c r="HV472" s="17"/>
      <c r="HW472" s="17"/>
      <c r="HX472" s="17"/>
    </row>
    <row r="473" spans="1:232" s="12" customFormat="1" ht="15">
      <c r="A473" s="567"/>
      <c r="B473" s="416"/>
      <c r="C473" s="329"/>
      <c r="D473" s="329">
        <v>1</v>
      </c>
      <c r="E473" s="329"/>
      <c r="F473" s="329"/>
      <c r="G473" s="329"/>
      <c r="H473" s="329"/>
      <c r="I473" s="329"/>
      <c r="J473" s="329"/>
      <c r="K473" s="329"/>
      <c r="L473" s="329"/>
      <c r="M473" s="416"/>
      <c r="N473" s="416"/>
      <c r="O473" s="329">
        <v>2</v>
      </c>
      <c r="P473" s="416"/>
      <c r="Q473" s="416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  <c r="HE473" s="17"/>
      <c r="HF473" s="17"/>
      <c r="HG473" s="17"/>
      <c r="HH473" s="17"/>
      <c r="HI473" s="17"/>
      <c r="HJ473" s="17"/>
      <c r="HK473" s="17"/>
      <c r="HL473" s="17"/>
      <c r="HM473" s="17"/>
      <c r="HN473" s="17"/>
      <c r="HO473" s="17"/>
      <c r="HP473" s="17"/>
      <c r="HQ473" s="17"/>
      <c r="HR473" s="17"/>
      <c r="HS473" s="17"/>
      <c r="HT473" s="17"/>
      <c r="HU473" s="17"/>
      <c r="HV473" s="17"/>
      <c r="HW473" s="17"/>
      <c r="HX473" s="17"/>
    </row>
    <row r="474" spans="1:232" s="12" customFormat="1" ht="15">
      <c r="A474" s="567"/>
      <c r="B474" s="416"/>
      <c r="C474" s="329"/>
      <c r="D474" s="329">
        <v>1</v>
      </c>
      <c r="E474" s="329"/>
      <c r="F474" s="329"/>
      <c r="G474" s="329"/>
      <c r="H474" s="329"/>
      <c r="I474" s="329"/>
      <c r="J474" s="329"/>
      <c r="K474" s="329"/>
      <c r="L474" s="329"/>
      <c r="M474" s="416"/>
      <c r="N474" s="416"/>
      <c r="O474" s="329">
        <v>2</v>
      </c>
      <c r="P474" s="416"/>
      <c r="Q474" s="416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  <c r="FA474" s="17"/>
      <c r="FB474" s="17"/>
      <c r="FC474" s="17"/>
      <c r="FD474" s="17"/>
      <c r="FE474" s="17"/>
      <c r="FF474" s="17"/>
      <c r="FG474" s="17"/>
      <c r="FH474" s="17"/>
      <c r="FI474" s="17"/>
      <c r="FJ474" s="17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  <c r="GY474" s="17"/>
      <c r="GZ474" s="17"/>
      <c r="HA474" s="17"/>
      <c r="HB474" s="17"/>
      <c r="HC474" s="17"/>
      <c r="HD474" s="17"/>
      <c r="HE474" s="17"/>
      <c r="HF474" s="17"/>
      <c r="HG474" s="17"/>
      <c r="HH474" s="17"/>
      <c r="HI474" s="17"/>
      <c r="HJ474" s="17"/>
      <c r="HK474" s="17"/>
      <c r="HL474" s="17"/>
      <c r="HM474" s="17"/>
      <c r="HN474" s="17"/>
      <c r="HO474" s="17"/>
      <c r="HP474" s="17"/>
      <c r="HQ474" s="17"/>
      <c r="HR474" s="17"/>
      <c r="HS474" s="17"/>
      <c r="HT474" s="17"/>
      <c r="HU474" s="17"/>
      <c r="HV474" s="17"/>
      <c r="HW474" s="17"/>
      <c r="HX474" s="17"/>
    </row>
    <row r="475" spans="1:232" s="12" customFormat="1" ht="15">
      <c r="A475" s="567"/>
      <c r="B475" s="416"/>
      <c r="C475" s="329"/>
      <c r="D475" s="329">
        <v>1</v>
      </c>
      <c r="E475" s="329"/>
      <c r="F475" s="329"/>
      <c r="G475" s="329"/>
      <c r="H475" s="329"/>
      <c r="I475" s="329"/>
      <c r="J475" s="329"/>
      <c r="K475" s="329"/>
      <c r="L475" s="329"/>
      <c r="M475" s="416"/>
      <c r="N475" s="416"/>
      <c r="O475" s="329">
        <v>2</v>
      </c>
      <c r="P475" s="416"/>
      <c r="Q475" s="416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  <c r="FA475" s="17"/>
      <c r="FB475" s="17"/>
      <c r="FC475" s="17"/>
      <c r="FD475" s="17"/>
      <c r="FE475" s="17"/>
      <c r="FF475" s="17"/>
      <c r="FG475" s="17"/>
      <c r="FH475" s="17"/>
      <c r="FI475" s="17"/>
      <c r="FJ475" s="17"/>
      <c r="FK475" s="17"/>
      <c r="FL475" s="17"/>
      <c r="FM475" s="17"/>
      <c r="FN475" s="17"/>
      <c r="FO475" s="17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  <c r="GW475" s="17"/>
      <c r="GX475" s="17"/>
      <c r="GY475" s="17"/>
      <c r="GZ475" s="17"/>
      <c r="HA475" s="17"/>
      <c r="HB475" s="17"/>
      <c r="HC475" s="17"/>
      <c r="HD475" s="17"/>
      <c r="HE475" s="17"/>
      <c r="HF475" s="17"/>
      <c r="HG475" s="17"/>
      <c r="HH475" s="17"/>
      <c r="HI475" s="17"/>
      <c r="HJ475" s="17"/>
      <c r="HK475" s="17"/>
      <c r="HL475" s="17"/>
      <c r="HM475" s="17"/>
      <c r="HN475" s="17"/>
      <c r="HO475" s="17"/>
      <c r="HP475" s="17"/>
      <c r="HQ475" s="17"/>
      <c r="HR475" s="17"/>
      <c r="HS475" s="17"/>
      <c r="HT475" s="17"/>
      <c r="HU475" s="17"/>
      <c r="HV475" s="17"/>
      <c r="HW475" s="17"/>
      <c r="HX475" s="17"/>
    </row>
    <row r="476" spans="1:232" s="12" customFormat="1" ht="15">
      <c r="A476" s="567"/>
      <c r="B476" s="416"/>
      <c r="C476" s="329"/>
      <c r="D476" s="329">
        <v>1</v>
      </c>
      <c r="E476" s="329"/>
      <c r="F476" s="329"/>
      <c r="G476" s="329"/>
      <c r="H476" s="329"/>
      <c r="I476" s="329"/>
      <c r="J476" s="329"/>
      <c r="K476" s="329"/>
      <c r="L476" s="329"/>
      <c r="M476" s="416"/>
      <c r="N476" s="416"/>
      <c r="O476" s="329">
        <v>2</v>
      </c>
      <c r="P476" s="416"/>
      <c r="Q476" s="416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  <c r="FA476" s="17"/>
      <c r="FB476" s="17"/>
      <c r="FC476" s="17"/>
      <c r="FD476" s="17"/>
      <c r="FE476" s="17"/>
      <c r="FF476" s="17"/>
      <c r="FG476" s="17"/>
      <c r="FH476" s="17"/>
      <c r="FI476" s="17"/>
      <c r="FJ476" s="17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  <c r="GY476" s="17"/>
      <c r="GZ476" s="17"/>
      <c r="HA476" s="17"/>
      <c r="HB476" s="17"/>
      <c r="HC476" s="17"/>
      <c r="HD476" s="17"/>
      <c r="HE476" s="17"/>
      <c r="HF476" s="17"/>
      <c r="HG476" s="17"/>
      <c r="HH476" s="17"/>
      <c r="HI476" s="17"/>
      <c r="HJ476" s="17"/>
      <c r="HK476" s="17"/>
      <c r="HL476" s="17"/>
      <c r="HM476" s="17"/>
      <c r="HN476" s="17"/>
      <c r="HO476" s="17"/>
      <c r="HP476" s="17"/>
      <c r="HQ476" s="17"/>
      <c r="HR476" s="17"/>
      <c r="HS476" s="17"/>
      <c r="HT476" s="17"/>
      <c r="HU476" s="17"/>
      <c r="HV476" s="17"/>
      <c r="HW476" s="17"/>
      <c r="HX476" s="17"/>
    </row>
    <row r="477" spans="1:232" s="12" customFormat="1" thickBot="1">
      <c r="A477" s="568"/>
      <c r="B477" s="417"/>
      <c r="C477" s="340"/>
      <c r="D477" s="281">
        <v>1</v>
      </c>
      <c r="E477" s="281"/>
      <c r="F477" s="281"/>
      <c r="G477" s="281"/>
      <c r="H477" s="281"/>
      <c r="I477" s="281"/>
      <c r="J477" s="281"/>
      <c r="K477" s="281"/>
      <c r="L477" s="281"/>
      <c r="M477" s="417"/>
      <c r="N477" s="417"/>
      <c r="O477" s="281">
        <v>3</v>
      </c>
      <c r="P477" s="417"/>
      <c r="Q477" s="4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  <c r="FA477" s="17"/>
      <c r="FB477" s="17"/>
      <c r="FC477" s="17"/>
      <c r="FD477" s="17"/>
      <c r="FE477" s="17"/>
      <c r="FF477" s="17"/>
      <c r="FG477" s="17"/>
      <c r="FH477" s="17"/>
      <c r="FI477" s="17"/>
      <c r="FJ477" s="17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  <c r="GY477" s="17"/>
      <c r="GZ477" s="17"/>
      <c r="HA477" s="17"/>
      <c r="HB477" s="17"/>
      <c r="HC477" s="17"/>
      <c r="HD477" s="17"/>
      <c r="HE477" s="17"/>
      <c r="HF477" s="17"/>
      <c r="HG477" s="17"/>
      <c r="HH477" s="17"/>
      <c r="HI477" s="17"/>
      <c r="HJ477" s="17"/>
      <c r="HK477" s="17"/>
      <c r="HL477" s="17"/>
      <c r="HM477" s="17"/>
      <c r="HN477" s="17"/>
      <c r="HO477" s="17"/>
      <c r="HP477" s="17"/>
      <c r="HQ477" s="17"/>
      <c r="HR477" s="17"/>
      <c r="HS477" s="17"/>
      <c r="HT477" s="17"/>
      <c r="HU477" s="17"/>
      <c r="HV477" s="17"/>
      <c r="HW477" s="17"/>
      <c r="HX477" s="17"/>
    </row>
    <row r="478" spans="1:232" s="12" customFormat="1" ht="45.75" thickBot="1">
      <c r="A478" s="177" t="s">
        <v>117</v>
      </c>
      <c r="B478" s="178" t="s">
        <v>116</v>
      </c>
      <c r="C478" s="239"/>
      <c r="D478" s="239"/>
      <c r="E478" s="239">
        <v>1</v>
      </c>
      <c r="F478" s="239">
        <v>12</v>
      </c>
      <c r="G478" s="239"/>
      <c r="H478" s="239"/>
      <c r="I478" s="239"/>
      <c r="J478" s="239"/>
      <c r="K478" s="239"/>
      <c r="L478" s="239"/>
      <c r="M478" s="179">
        <v>12</v>
      </c>
      <c r="N478" s="179">
        <v>1</v>
      </c>
      <c r="O478" s="239">
        <v>2</v>
      </c>
      <c r="P478" s="179">
        <v>2</v>
      </c>
      <c r="Q478" s="179" t="s">
        <v>105</v>
      </c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  <c r="FA478" s="17"/>
      <c r="FB478" s="17"/>
      <c r="FC478" s="17"/>
      <c r="FD478" s="17"/>
      <c r="FE478" s="17"/>
      <c r="FF478" s="17"/>
      <c r="FG478" s="17"/>
      <c r="FH478" s="17"/>
      <c r="FI478" s="17"/>
      <c r="FJ478" s="17"/>
      <c r="FK478" s="17"/>
      <c r="FL478" s="17"/>
      <c r="FM478" s="17"/>
      <c r="FN478" s="17"/>
      <c r="FO478" s="17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  <c r="GW478" s="17"/>
      <c r="GX478" s="17"/>
      <c r="GY478" s="17"/>
      <c r="GZ478" s="17"/>
      <c r="HA478" s="17"/>
      <c r="HB478" s="17"/>
      <c r="HC478" s="17"/>
      <c r="HD478" s="17"/>
      <c r="HE478" s="17"/>
      <c r="HF478" s="17"/>
      <c r="HG478" s="17"/>
      <c r="HH478" s="17"/>
      <c r="HI478" s="17"/>
      <c r="HJ478" s="17"/>
      <c r="HK478" s="17"/>
      <c r="HL478" s="17"/>
      <c r="HM478" s="17"/>
      <c r="HN478" s="17"/>
      <c r="HO478" s="17"/>
      <c r="HP478" s="17"/>
      <c r="HQ478" s="17"/>
      <c r="HR478" s="17"/>
      <c r="HS478" s="17"/>
      <c r="HT478" s="17"/>
      <c r="HU478" s="17"/>
      <c r="HV478" s="17"/>
      <c r="HW478" s="17"/>
      <c r="HX478" s="17"/>
    </row>
    <row r="479" spans="1:232" s="12" customFormat="1" ht="30.75" thickBot="1">
      <c r="A479" s="349" t="s">
        <v>118</v>
      </c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383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  <c r="FA479" s="17"/>
      <c r="FB479" s="17"/>
      <c r="FC479" s="17"/>
      <c r="FD479" s="17"/>
      <c r="FE479" s="17"/>
      <c r="FF479" s="17"/>
      <c r="FG479" s="17"/>
      <c r="FH479" s="17"/>
      <c r="FI479" s="17"/>
      <c r="FJ479" s="17"/>
      <c r="FK479" s="17"/>
      <c r="FL479" s="17"/>
      <c r="FM479" s="17"/>
      <c r="FN479" s="17"/>
      <c r="FO479" s="17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  <c r="GW479" s="17"/>
      <c r="GX479" s="17"/>
      <c r="GY479" s="17"/>
      <c r="GZ479" s="17"/>
      <c r="HA479" s="17"/>
      <c r="HB479" s="17"/>
      <c r="HC479" s="17"/>
      <c r="HD479" s="17"/>
      <c r="HE479" s="17"/>
      <c r="HF479" s="17"/>
      <c r="HG479" s="17"/>
      <c r="HH479" s="17"/>
      <c r="HI479" s="17"/>
      <c r="HJ479" s="17"/>
      <c r="HK479" s="17"/>
      <c r="HL479" s="17"/>
      <c r="HM479" s="17"/>
      <c r="HN479" s="17"/>
      <c r="HO479" s="17"/>
      <c r="HP479" s="17"/>
      <c r="HQ479" s="17"/>
      <c r="HR479" s="17"/>
      <c r="HS479" s="17"/>
      <c r="HT479" s="17"/>
      <c r="HU479" s="17"/>
      <c r="HV479" s="17"/>
      <c r="HW479" s="17"/>
      <c r="HX479" s="17"/>
    </row>
    <row r="480" spans="1:232" s="12" customFormat="1" ht="15">
      <c r="A480" s="431" t="s">
        <v>119</v>
      </c>
      <c r="B480" s="396" t="s">
        <v>120</v>
      </c>
      <c r="C480" s="294"/>
      <c r="D480" s="294"/>
      <c r="E480" s="294"/>
      <c r="F480" s="294"/>
      <c r="G480" s="294"/>
      <c r="H480" s="294"/>
      <c r="I480" s="294"/>
      <c r="J480" s="294"/>
      <c r="K480" s="294"/>
      <c r="L480" s="294"/>
      <c r="M480" s="119"/>
      <c r="N480" s="119"/>
      <c r="O480" s="294">
        <v>2</v>
      </c>
      <c r="P480" s="436">
        <f>SUM(O480:O486)</f>
        <v>14</v>
      </c>
      <c r="Q480" s="436" t="s">
        <v>10</v>
      </c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  <c r="FA480" s="17"/>
      <c r="FB480" s="17"/>
      <c r="FC480" s="17"/>
      <c r="FD480" s="17"/>
      <c r="FE480" s="17"/>
      <c r="FF480" s="17"/>
      <c r="FG480" s="17"/>
      <c r="FH480" s="17"/>
      <c r="FI480" s="17"/>
      <c r="FJ480" s="17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  <c r="GY480" s="17"/>
      <c r="GZ480" s="17"/>
      <c r="HA480" s="17"/>
      <c r="HB480" s="17"/>
      <c r="HC480" s="17"/>
      <c r="HD480" s="17"/>
      <c r="HE480" s="17"/>
      <c r="HF480" s="17"/>
      <c r="HG480" s="17"/>
      <c r="HH480" s="17"/>
      <c r="HI480" s="17"/>
      <c r="HJ480" s="17"/>
      <c r="HK480" s="17"/>
      <c r="HL480" s="17"/>
      <c r="HM480" s="17"/>
      <c r="HN480" s="17"/>
      <c r="HO480" s="17"/>
      <c r="HP480" s="17"/>
      <c r="HQ480" s="17"/>
      <c r="HR480" s="17"/>
      <c r="HS480" s="17"/>
      <c r="HT480" s="17"/>
      <c r="HU480" s="17"/>
      <c r="HV480" s="17"/>
      <c r="HW480" s="17"/>
      <c r="HX480" s="17"/>
    </row>
    <row r="481" spans="1:232" s="12" customFormat="1" ht="15">
      <c r="A481" s="432"/>
      <c r="B481" s="397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121"/>
      <c r="N481" s="121"/>
      <c r="O481" s="291">
        <v>2</v>
      </c>
      <c r="P481" s="416"/>
      <c r="Q481" s="416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  <c r="FA481" s="17"/>
      <c r="FB481" s="17"/>
      <c r="FC481" s="17"/>
      <c r="FD481" s="17"/>
      <c r="FE481" s="17"/>
      <c r="FF481" s="17"/>
      <c r="FG481" s="17"/>
      <c r="FH481" s="17"/>
      <c r="FI481" s="17"/>
      <c r="FJ481" s="17"/>
      <c r="FK481" s="17"/>
      <c r="FL481" s="17"/>
      <c r="FM481" s="17"/>
      <c r="FN481" s="17"/>
      <c r="FO481" s="17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  <c r="GW481" s="17"/>
      <c r="GX481" s="17"/>
      <c r="GY481" s="17"/>
      <c r="GZ481" s="17"/>
      <c r="HA481" s="17"/>
      <c r="HB481" s="17"/>
      <c r="HC481" s="17"/>
      <c r="HD481" s="17"/>
      <c r="HE481" s="17"/>
      <c r="HF481" s="17"/>
      <c r="HG481" s="17"/>
      <c r="HH481" s="17"/>
      <c r="HI481" s="17"/>
      <c r="HJ481" s="17"/>
      <c r="HK481" s="17"/>
      <c r="HL481" s="17"/>
      <c r="HM481" s="17"/>
      <c r="HN481" s="17"/>
      <c r="HO481" s="17"/>
      <c r="HP481" s="17"/>
      <c r="HQ481" s="17"/>
      <c r="HR481" s="17"/>
      <c r="HS481" s="17"/>
      <c r="HT481" s="17"/>
      <c r="HU481" s="17"/>
      <c r="HV481" s="17"/>
      <c r="HW481" s="17"/>
      <c r="HX481" s="17"/>
    </row>
    <row r="482" spans="1:232" s="12" customFormat="1" ht="15">
      <c r="A482" s="432"/>
      <c r="B482" s="397"/>
      <c r="C482" s="280"/>
      <c r="D482" s="280"/>
      <c r="E482" s="280"/>
      <c r="F482" s="280"/>
      <c r="G482" s="280"/>
      <c r="H482" s="280"/>
      <c r="I482" s="280"/>
      <c r="J482" s="280"/>
      <c r="K482" s="280"/>
      <c r="L482" s="280"/>
      <c r="M482" s="121"/>
      <c r="N482" s="121"/>
      <c r="O482" s="280">
        <v>2</v>
      </c>
      <c r="P482" s="416"/>
      <c r="Q482" s="416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  <c r="FA482" s="17"/>
      <c r="FB482" s="17"/>
      <c r="FC482" s="17"/>
      <c r="FD482" s="17"/>
      <c r="FE482" s="17"/>
      <c r="FF482" s="17"/>
      <c r="FG482" s="17"/>
      <c r="FH482" s="17"/>
      <c r="FI482" s="17"/>
      <c r="FJ482" s="17"/>
      <c r="FK482" s="17"/>
      <c r="FL482" s="17"/>
      <c r="FM482" s="17"/>
      <c r="FN482" s="17"/>
      <c r="FO482" s="17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  <c r="GW482" s="17"/>
      <c r="GX482" s="17"/>
      <c r="GY482" s="17"/>
      <c r="GZ482" s="17"/>
      <c r="HA482" s="17"/>
      <c r="HB482" s="17"/>
      <c r="HC482" s="17"/>
      <c r="HD482" s="17"/>
      <c r="HE482" s="17"/>
      <c r="HF482" s="17"/>
      <c r="HG482" s="17"/>
      <c r="HH482" s="17"/>
      <c r="HI482" s="17"/>
      <c r="HJ482" s="17"/>
      <c r="HK482" s="17"/>
      <c r="HL482" s="17"/>
      <c r="HM482" s="17"/>
      <c r="HN482" s="17"/>
      <c r="HO482" s="17"/>
      <c r="HP482" s="17"/>
      <c r="HQ482" s="17"/>
      <c r="HR482" s="17"/>
      <c r="HS482" s="17"/>
      <c r="HT482" s="17"/>
      <c r="HU482" s="17"/>
      <c r="HV482" s="17"/>
      <c r="HW482" s="17"/>
      <c r="HX482" s="17"/>
    </row>
    <row r="483" spans="1:232" s="12" customFormat="1" ht="15">
      <c r="A483" s="541" t="s">
        <v>121</v>
      </c>
      <c r="B483" s="397"/>
      <c r="C483" s="329"/>
      <c r="D483" s="329"/>
      <c r="E483" s="329"/>
      <c r="F483" s="329"/>
      <c r="G483" s="329"/>
      <c r="H483" s="329"/>
      <c r="I483" s="329"/>
      <c r="J483" s="329"/>
      <c r="K483" s="329"/>
      <c r="L483" s="329"/>
      <c r="M483" s="121"/>
      <c r="N483" s="121"/>
      <c r="O483" s="329">
        <v>2</v>
      </c>
      <c r="P483" s="416"/>
      <c r="Q483" s="416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  <c r="FA483" s="17"/>
      <c r="FB483" s="17"/>
      <c r="FC483" s="17"/>
      <c r="FD483" s="17"/>
      <c r="FE483" s="17"/>
      <c r="FF483" s="17"/>
      <c r="FG483" s="17"/>
      <c r="FH483" s="17"/>
      <c r="FI483" s="17"/>
      <c r="FJ483" s="17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  <c r="GY483" s="17"/>
      <c r="GZ483" s="17"/>
      <c r="HA483" s="17"/>
      <c r="HB483" s="17"/>
      <c r="HC483" s="17"/>
      <c r="HD483" s="17"/>
      <c r="HE483" s="17"/>
      <c r="HF483" s="17"/>
      <c r="HG483" s="17"/>
      <c r="HH483" s="17"/>
      <c r="HI483" s="17"/>
      <c r="HJ483" s="17"/>
      <c r="HK483" s="17"/>
      <c r="HL483" s="17"/>
      <c r="HM483" s="17"/>
      <c r="HN483" s="17"/>
      <c r="HO483" s="17"/>
      <c r="HP483" s="17"/>
      <c r="HQ483" s="17"/>
      <c r="HR483" s="17"/>
      <c r="HS483" s="17"/>
      <c r="HT483" s="17"/>
      <c r="HU483" s="17"/>
      <c r="HV483" s="17"/>
      <c r="HW483" s="17"/>
      <c r="HX483" s="17"/>
    </row>
    <row r="484" spans="1:232" s="12" customFormat="1" ht="15">
      <c r="A484" s="432"/>
      <c r="B484" s="397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121"/>
      <c r="N484" s="121"/>
      <c r="O484" s="291">
        <v>2</v>
      </c>
      <c r="P484" s="416"/>
      <c r="Q484" s="416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  <c r="FA484" s="17"/>
      <c r="FB484" s="17"/>
      <c r="FC484" s="17"/>
      <c r="FD484" s="17"/>
      <c r="FE484" s="17"/>
      <c r="FF484" s="17"/>
      <c r="FG484" s="17"/>
      <c r="FH484" s="17"/>
      <c r="FI484" s="17"/>
      <c r="FJ484" s="17"/>
      <c r="FK484" s="17"/>
      <c r="FL484" s="17"/>
      <c r="FM484" s="17"/>
      <c r="FN484" s="17"/>
      <c r="FO484" s="17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  <c r="GW484" s="17"/>
      <c r="GX484" s="17"/>
      <c r="GY484" s="17"/>
      <c r="GZ484" s="17"/>
      <c r="HA484" s="17"/>
      <c r="HB484" s="17"/>
      <c r="HC484" s="17"/>
      <c r="HD484" s="17"/>
      <c r="HE484" s="17"/>
      <c r="HF484" s="17"/>
      <c r="HG484" s="17"/>
      <c r="HH484" s="17"/>
      <c r="HI484" s="17"/>
      <c r="HJ484" s="17"/>
      <c r="HK484" s="17"/>
      <c r="HL484" s="17"/>
      <c r="HM484" s="17"/>
      <c r="HN484" s="17"/>
      <c r="HO484" s="17"/>
      <c r="HP484" s="17"/>
      <c r="HQ484" s="17"/>
      <c r="HR484" s="17"/>
      <c r="HS484" s="17"/>
      <c r="HT484" s="17"/>
      <c r="HU484" s="17"/>
      <c r="HV484" s="17"/>
      <c r="HW484" s="17"/>
      <c r="HX484" s="17"/>
    </row>
    <row r="485" spans="1:232" s="12" customFormat="1" ht="15">
      <c r="A485" s="432"/>
      <c r="B485" s="397"/>
      <c r="C485" s="280"/>
      <c r="D485" s="280"/>
      <c r="E485" s="280"/>
      <c r="F485" s="280"/>
      <c r="G485" s="280"/>
      <c r="H485" s="280"/>
      <c r="I485" s="280"/>
      <c r="J485" s="280"/>
      <c r="K485" s="280"/>
      <c r="L485" s="280"/>
      <c r="M485" s="121"/>
      <c r="N485" s="121"/>
      <c r="O485" s="280">
        <v>2</v>
      </c>
      <c r="P485" s="416"/>
      <c r="Q485" s="416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  <c r="FA485" s="17"/>
      <c r="FB485" s="17"/>
      <c r="FC485" s="17"/>
      <c r="FD485" s="17"/>
      <c r="FE485" s="17"/>
      <c r="FF485" s="17"/>
      <c r="FG485" s="17"/>
      <c r="FH485" s="17"/>
      <c r="FI485" s="17"/>
      <c r="FJ485" s="17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  <c r="GY485" s="17"/>
      <c r="GZ485" s="17"/>
      <c r="HA485" s="17"/>
      <c r="HB485" s="17"/>
      <c r="HC485" s="17"/>
      <c r="HD485" s="17"/>
      <c r="HE485" s="17"/>
      <c r="HF485" s="17"/>
      <c r="HG485" s="17"/>
      <c r="HH485" s="17"/>
      <c r="HI485" s="17"/>
      <c r="HJ485" s="17"/>
      <c r="HK485" s="17"/>
      <c r="HL485" s="17"/>
      <c r="HM485" s="17"/>
      <c r="HN485" s="17"/>
      <c r="HO485" s="17"/>
      <c r="HP485" s="17"/>
      <c r="HQ485" s="17"/>
      <c r="HR485" s="17"/>
      <c r="HS485" s="17"/>
      <c r="HT485" s="17"/>
      <c r="HU485" s="17"/>
      <c r="HV485" s="17"/>
      <c r="HW485" s="17"/>
      <c r="HX485" s="17"/>
    </row>
    <row r="486" spans="1:232" s="12" customFormat="1" ht="15">
      <c r="A486" s="569"/>
      <c r="B486" s="397"/>
      <c r="C486" s="290"/>
      <c r="D486" s="290"/>
      <c r="E486" s="290"/>
      <c r="F486" s="290"/>
      <c r="G486" s="290"/>
      <c r="H486" s="290"/>
      <c r="I486" s="290"/>
      <c r="J486" s="290"/>
      <c r="K486" s="290"/>
      <c r="L486" s="290"/>
      <c r="M486" s="121"/>
      <c r="N486" s="121"/>
      <c r="O486" s="290">
        <v>2</v>
      </c>
      <c r="P486" s="416"/>
      <c r="Q486" s="416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  <c r="HE486" s="17"/>
      <c r="HF486" s="17"/>
      <c r="HG486" s="17"/>
      <c r="HH486" s="17"/>
      <c r="HI486" s="17"/>
      <c r="HJ486" s="17"/>
      <c r="HK486" s="17"/>
      <c r="HL486" s="17"/>
      <c r="HM486" s="17"/>
      <c r="HN486" s="17"/>
      <c r="HO486" s="17"/>
      <c r="HP486" s="17"/>
      <c r="HQ486" s="17"/>
      <c r="HR486" s="17"/>
      <c r="HS486" s="17"/>
      <c r="HT486" s="17"/>
      <c r="HU486" s="17"/>
      <c r="HV486" s="17"/>
      <c r="HW486" s="17"/>
      <c r="HX486" s="17"/>
    </row>
    <row r="487" spans="1:232" s="12" customFormat="1" ht="15">
      <c r="A487" s="447" t="s">
        <v>304</v>
      </c>
      <c r="B487" s="397"/>
      <c r="C487" s="290"/>
      <c r="D487" s="290"/>
      <c r="E487" s="290"/>
      <c r="F487" s="290"/>
      <c r="G487" s="290"/>
      <c r="H487" s="290"/>
      <c r="I487" s="290"/>
      <c r="J487" s="290"/>
      <c r="K487" s="290"/>
      <c r="L487" s="290"/>
      <c r="M487" s="121"/>
      <c r="N487" s="121"/>
      <c r="O487" s="290">
        <v>2</v>
      </c>
      <c r="P487" s="415">
        <v>3</v>
      </c>
      <c r="Q487" s="415" t="s">
        <v>51</v>
      </c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  <c r="HB487" s="17"/>
      <c r="HC487" s="17"/>
      <c r="HD487" s="17"/>
      <c r="HE487" s="17"/>
      <c r="HF487" s="17"/>
      <c r="HG487" s="17"/>
      <c r="HH487" s="17"/>
      <c r="HI487" s="17"/>
      <c r="HJ487" s="17"/>
      <c r="HK487" s="17"/>
      <c r="HL487" s="17"/>
      <c r="HM487" s="17"/>
      <c r="HN487" s="17"/>
      <c r="HO487" s="17"/>
      <c r="HP487" s="17"/>
      <c r="HQ487" s="17"/>
      <c r="HR487" s="17"/>
      <c r="HS487" s="17"/>
      <c r="HT487" s="17"/>
      <c r="HU487" s="17"/>
      <c r="HV487" s="17"/>
      <c r="HW487" s="17"/>
      <c r="HX487" s="17"/>
    </row>
    <row r="488" spans="1:232" s="12" customFormat="1" ht="15">
      <c r="A488" s="448"/>
      <c r="B488" s="397"/>
      <c r="C488" s="290"/>
      <c r="D488" s="290"/>
      <c r="E488" s="290"/>
      <c r="F488" s="290"/>
      <c r="G488" s="290"/>
      <c r="H488" s="290"/>
      <c r="I488" s="290"/>
      <c r="J488" s="290"/>
      <c r="K488" s="290"/>
      <c r="L488" s="290"/>
      <c r="M488" s="121"/>
      <c r="N488" s="121"/>
      <c r="O488" s="290">
        <v>1</v>
      </c>
      <c r="P488" s="470"/>
      <c r="Q488" s="470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  <c r="FB488" s="17"/>
      <c r="FC488" s="17"/>
      <c r="FD488" s="17"/>
      <c r="FE488" s="17"/>
      <c r="FF488" s="17"/>
      <c r="FG488" s="17"/>
      <c r="FH488" s="17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  <c r="HB488" s="17"/>
      <c r="HC488" s="17"/>
      <c r="HD488" s="17"/>
      <c r="HE488" s="17"/>
      <c r="HF488" s="17"/>
      <c r="HG488" s="17"/>
      <c r="HH488" s="17"/>
      <c r="HI488" s="17"/>
      <c r="HJ488" s="17"/>
      <c r="HK488" s="17"/>
      <c r="HL488" s="17"/>
      <c r="HM488" s="17"/>
      <c r="HN488" s="17"/>
      <c r="HO488" s="17"/>
      <c r="HP488" s="17"/>
      <c r="HQ488" s="17"/>
      <c r="HR488" s="17"/>
      <c r="HS488" s="17"/>
      <c r="HT488" s="17"/>
      <c r="HU488" s="17"/>
      <c r="HV488" s="17"/>
      <c r="HW488" s="17"/>
      <c r="HX488" s="17"/>
    </row>
    <row r="489" spans="1:232" s="12" customFormat="1" ht="15">
      <c r="A489" s="541" t="s">
        <v>122</v>
      </c>
      <c r="B489" s="397"/>
      <c r="C489" s="329">
        <v>1</v>
      </c>
      <c r="D489" s="329">
        <v>15</v>
      </c>
      <c r="E489" s="329"/>
      <c r="F489" s="329"/>
      <c r="G489" s="329"/>
      <c r="H489" s="329"/>
      <c r="I489" s="329"/>
      <c r="J489" s="329"/>
      <c r="K489" s="329"/>
      <c r="L489" s="329"/>
      <c r="M489" s="415">
        <v>30</v>
      </c>
      <c r="N489" s="415">
        <v>2</v>
      </c>
      <c r="O489" s="329">
        <v>13</v>
      </c>
      <c r="P489" s="415">
        <v>22</v>
      </c>
      <c r="Q489" s="415" t="s">
        <v>43</v>
      </c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  <c r="FA489" s="17"/>
      <c r="FB489" s="17"/>
      <c r="FC489" s="17"/>
      <c r="FD489" s="17"/>
      <c r="FE489" s="17"/>
      <c r="FF489" s="17"/>
      <c r="FG489" s="17"/>
      <c r="FH489" s="17"/>
      <c r="FI489" s="17"/>
      <c r="FJ489" s="17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  <c r="GY489" s="17"/>
      <c r="GZ489" s="17"/>
      <c r="HA489" s="17"/>
      <c r="HB489" s="17"/>
      <c r="HC489" s="17"/>
      <c r="HD489" s="17"/>
      <c r="HE489" s="17"/>
      <c r="HF489" s="17"/>
      <c r="HG489" s="17"/>
      <c r="HH489" s="17"/>
      <c r="HI489" s="17"/>
      <c r="HJ489" s="17"/>
      <c r="HK489" s="17"/>
      <c r="HL489" s="17"/>
      <c r="HM489" s="17"/>
      <c r="HN489" s="17"/>
      <c r="HO489" s="17"/>
      <c r="HP489" s="17"/>
      <c r="HQ489" s="17"/>
      <c r="HR489" s="17"/>
      <c r="HS489" s="17"/>
      <c r="HT489" s="17"/>
      <c r="HU489" s="17"/>
      <c r="HV489" s="17"/>
      <c r="HW489" s="17"/>
      <c r="HX489" s="17"/>
    </row>
    <row r="490" spans="1:232" s="12" customFormat="1" thickBot="1">
      <c r="A490" s="432"/>
      <c r="B490" s="397"/>
      <c r="C490" s="290">
        <v>1</v>
      </c>
      <c r="D490" s="290">
        <v>15</v>
      </c>
      <c r="E490" s="290"/>
      <c r="F490" s="290"/>
      <c r="G490" s="290"/>
      <c r="H490" s="290"/>
      <c r="I490" s="290"/>
      <c r="J490" s="290"/>
      <c r="K490" s="290"/>
      <c r="L490" s="290"/>
      <c r="M490" s="416"/>
      <c r="N490" s="416"/>
      <c r="O490" s="290">
        <v>9</v>
      </c>
      <c r="P490" s="416"/>
      <c r="Q490" s="416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  <c r="FA490" s="17"/>
      <c r="FB490" s="17"/>
      <c r="FC490" s="17"/>
      <c r="FD490" s="17"/>
      <c r="FE490" s="17"/>
      <c r="FF490" s="17"/>
      <c r="FG490" s="17"/>
      <c r="FH490" s="17"/>
      <c r="FI490" s="17"/>
      <c r="FJ490" s="17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  <c r="GY490" s="17"/>
      <c r="GZ490" s="17"/>
      <c r="HA490" s="17"/>
      <c r="HB490" s="17"/>
      <c r="HC490" s="17"/>
      <c r="HD490" s="17"/>
      <c r="HE490" s="17"/>
      <c r="HF490" s="17"/>
      <c r="HG490" s="17"/>
      <c r="HH490" s="17"/>
      <c r="HI490" s="17"/>
      <c r="HJ490" s="17"/>
      <c r="HK490" s="17"/>
      <c r="HL490" s="17"/>
      <c r="HM490" s="17"/>
      <c r="HN490" s="17"/>
      <c r="HO490" s="17"/>
      <c r="HP490" s="17"/>
      <c r="HQ490" s="17"/>
      <c r="HR490" s="17"/>
      <c r="HS490" s="17"/>
      <c r="HT490" s="17"/>
      <c r="HU490" s="17"/>
      <c r="HV490" s="17"/>
      <c r="HW490" s="17"/>
      <c r="HX490" s="17"/>
    </row>
    <row r="491" spans="1:232" s="12" customFormat="1" ht="15">
      <c r="A491" s="444" t="s">
        <v>122</v>
      </c>
      <c r="B491" s="397"/>
      <c r="C491" s="294">
        <v>1</v>
      </c>
      <c r="D491" s="294">
        <v>12</v>
      </c>
      <c r="E491" s="294"/>
      <c r="F491" s="294"/>
      <c r="G491" s="294"/>
      <c r="H491" s="294"/>
      <c r="I491" s="294"/>
      <c r="J491" s="294"/>
      <c r="K491" s="294"/>
      <c r="L491" s="294"/>
      <c r="M491" s="436">
        <v>24</v>
      </c>
      <c r="N491" s="279">
        <v>2</v>
      </c>
      <c r="O491" s="294">
        <v>9</v>
      </c>
      <c r="P491" s="436">
        <f>SUM(O491:O492)</f>
        <v>15</v>
      </c>
      <c r="Q491" s="436" t="s">
        <v>303</v>
      </c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  <c r="FA491" s="17"/>
      <c r="FB491" s="17"/>
      <c r="FC491" s="17"/>
      <c r="FD491" s="17"/>
      <c r="FE491" s="17"/>
      <c r="FF491" s="17"/>
      <c r="FG491" s="17"/>
      <c r="FH491" s="17"/>
      <c r="FI491" s="17"/>
      <c r="FJ491" s="17"/>
      <c r="FK491" s="17"/>
      <c r="FL491" s="17"/>
      <c r="FM491" s="17"/>
      <c r="FN491" s="17"/>
      <c r="FO491" s="17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  <c r="GW491" s="17"/>
      <c r="GX491" s="17"/>
      <c r="GY491" s="17"/>
      <c r="GZ491" s="17"/>
      <c r="HA491" s="17"/>
      <c r="HB491" s="17"/>
      <c r="HC491" s="17"/>
      <c r="HD491" s="17"/>
      <c r="HE491" s="17"/>
      <c r="HF491" s="17"/>
      <c r="HG491" s="17"/>
      <c r="HH491" s="17"/>
      <c r="HI491" s="17"/>
      <c r="HJ491" s="17"/>
      <c r="HK491" s="17"/>
      <c r="HL491" s="17"/>
      <c r="HM491" s="17"/>
      <c r="HN491" s="17"/>
      <c r="HO491" s="17"/>
      <c r="HP491" s="17"/>
      <c r="HQ491" s="17"/>
      <c r="HR491" s="17"/>
      <c r="HS491" s="17"/>
      <c r="HT491" s="17"/>
      <c r="HU491" s="17"/>
      <c r="HV491" s="17"/>
      <c r="HW491" s="17"/>
      <c r="HX491" s="17"/>
    </row>
    <row r="492" spans="1:232" s="12" customFormat="1" thickBot="1">
      <c r="A492" s="446"/>
      <c r="B492" s="397"/>
      <c r="C492" s="281">
        <v>1</v>
      </c>
      <c r="D492" s="281">
        <v>12</v>
      </c>
      <c r="E492" s="281"/>
      <c r="F492" s="281"/>
      <c r="G492" s="281"/>
      <c r="H492" s="281"/>
      <c r="I492" s="281"/>
      <c r="J492" s="281"/>
      <c r="K492" s="281"/>
      <c r="L492" s="281"/>
      <c r="M492" s="417"/>
      <c r="N492" s="281"/>
      <c r="O492" s="281">
        <v>6</v>
      </c>
      <c r="P492" s="417"/>
      <c r="Q492" s="4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  <c r="FA492" s="17"/>
      <c r="FB492" s="17"/>
      <c r="FC492" s="17"/>
      <c r="FD492" s="17"/>
      <c r="FE492" s="17"/>
      <c r="FF492" s="17"/>
      <c r="FG492" s="17"/>
      <c r="FH492" s="17"/>
      <c r="FI492" s="17"/>
      <c r="FJ492" s="17"/>
      <c r="FK492" s="17"/>
      <c r="FL492" s="17"/>
      <c r="FM492" s="17"/>
      <c r="FN492" s="17"/>
      <c r="FO492" s="17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  <c r="GW492" s="17"/>
      <c r="GX492" s="17"/>
      <c r="GY492" s="17"/>
      <c r="GZ492" s="17"/>
      <c r="HA492" s="17"/>
      <c r="HB492" s="17"/>
      <c r="HC492" s="17"/>
      <c r="HD492" s="17"/>
      <c r="HE492" s="17"/>
      <c r="HF492" s="17"/>
      <c r="HG492" s="17"/>
      <c r="HH492" s="17"/>
      <c r="HI492" s="17"/>
      <c r="HJ492" s="17"/>
      <c r="HK492" s="17"/>
      <c r="HL492" s="17"/>
      <c r="HM492" s="17"/>
      <c r="HN492" s="17"/>
      <c r="HO492" s="17"/>
      <c r="HP492" s="17"/>
      <c r="HQ492" s="17"/>
      <c r="HR492" s="17"/>
      <c r="HS492" s="17"/>
      <c r="HT492" s="17"/>
      <c r="HU492" s="17"/>
      <c r="HV492" s="17"/>
      <c r="HW492" s="17"/>
      <c r="HX492" s="17"/>
    </row>
    <row r="493" spans="1:232" s="12" customFormat="1" ht="15">
      <c r="A493" s="444" t="s">
        <v>122</v>
      </c>
      <c r="B493" s="397"/>
      <c r="C493" s="291">
        <v>1</v>
      </c>
      <c r="D493" s="291">
        <v>12</v>
      </c>
      <c r="E493" s="291"/>
      <c r="F493" s="291"/>
      <c r="G493" s="291"/>
      <c r="H493" s="291"/>
      <c r="I493" s="291"/>
      <c r="J493" s="291"/>
      <c r="K493" s="291"/>
      <c r="L493" s="291"/>
      <c r="M493" s="460">
        <f>SUM(D493+D494+D495+F496)</f>
        <v>44</v>
      </c>
      <c r="N493" s="280">
        <v>4</v>
      </c>
      <c r="O493" s="291">
        <v>11</v>
      </c>
      <c r="P493" s="416">
        <f>SUM(O493:O496)</f>
        <v>40</v>
      </c>
      <c r="Q493" s="436" t="s">
        <v>46</v>
      </c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  <c r="FA493" s="17"/>
      <c r="FB493" s="17"/>
      <c r="FC493" s="17"/>
      <c r="FD493" s="17"/>
      <c r="FE493" s="17"/>
      <c r="FF493" s="17"/>
      <c r="FG493" s="17"/>
      <c r="FH493" s="17"/>
      <c r="FI493" s="17"/>
      <c r="FJ493" s="17"/>
      <c r="FK493" s="17"/>
      <c r="FL493" s="17"/>
      <c r="FM493" s="17"/>
      <c r="FN493" s="17"/>
      <c r="FO493" s="17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  <c r="GW493" s="17"/>
      <c r="GX493" s="17"/>
      <c r="GY493" s="17"/>
      <c r="GZ493" s="17"/>
      <c r="HA493" s="17"/>
      <c r="HB493" s="17"/>
      <c r="HC493" s="17"/>
      <c r="HD493" s="17"/>
      <c r="HE493" s="17"/>
      <c r="HF493" s="17"/>
      <c r="HG493" s="17"/>
      <c r="HH493" s="17"/>
      <c r="HI493" s="17"/>
      <c r="HJ493" s="17"/>
      <c r="HK493" s="17"/>
      <c r="HL493" s="17"/>
      <c r="HM493" s="17"/>
      <c r="HN493" s="17"/>
      <c r="HO493" s="17"/>
      <c r="HP493" s="17"/>
      <c r="HQ493" s="17"/>
      <c r="HR493" s="17"/>
      <c r="HS493" s="17"/>
      <c r="HT493" s="17"/>
      <c r="HU493" s="17"/>
      <c r="HV493" s="17"/>
      <c r="HW493" s="17"/>
      <c r="HX493" s="17"/>
    </row>
    <row r="494" spans="1:232" s="12" customFormat="1" ht="15">
      <c r="A494" s="445"/>
      <c r="B494" s="397"/>
      <c r="C494" s="291">
        <v>1</v>
      </c>
      <c r="D494" s="291">
        <v>8</v>
      </c>
      <c r="E494" s="291"/>
      <c r="F494" s="291"/>
      <c r="G494" s="291"/>
      <c r="H494" s="291"/>
      <c r="I494" s="291"/>
      <c r="J494" s="291"/>
      <c r="K494" s="291"/>
      <c r="L494" s="291"/>
      <c r="M494" s="461"/>
      <c r="N494" s="280"/>
      <c r="O494" s="291">
        <v>11</v>
      </c>
      <c r="P494" s="416"/>
      <c r="Q494" s="416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  <c r="FA494" s="17"/>
      <c r="FB494" s="17"/>
      <c r="FC494" s="17"/>
      <c r="FD494" s="17"/>
      <c r="FE494" s="17"/>
      <c r="FF494" s="17"/>
      <c r="FG494" s="17"/>
      <c r="FH494" s="17"/>
      <c r="FI494" s="17"/>
      <c r="FJ494" s="17"/>
      <c r="FK494" s="17"/>
      <c r="FL494" s="17"/>
      <c r="FM494" s="17"/>
      <c r="FN494" s="17"/>
      <c r="FO494" s="17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  <c r="GW494" s="17"/>
      <c r="GX494" s="17"/>
      <c r="GY494" s="17"/>
      <c r="GZ494" s="17"/>
      <c r="HA494" s="17"/>
      <c r="HB494" s="17"/>
      <c r="HC494" s="17"/>
      <c r="HD494" s="17"/>
      <c r="HE494" s="17"/>
      <c r="HF494" s="17"/>
      <c r="HG494" s="17"/>
      <c r="HH494" s="17"/>
      <c r="HI494" s="17"/>
      <c r="HJ494" s="17"/>
      <c r="HK494" s="17"/>
      <c r="HL494" s="17"/>
      <c r="HM494" s="17"/>
      <c r="HN494" s="17"/>
      <c r="HO494" s="17"/>
      <c r="HP494" s="17"/>
      <c r="HQ494" s="17"/>
      <c r="HR494" s="17"/>
      <c r="HS494" s="17"/>
      <c r="HT494" s="17"/>
      <c r="HU494" s="17"/>
      <c r="HV494" s="17"/>
      <c r="HW494" s="17"/>
      <c r="HX494" s="17"/>
    </row>
    <row r="495" spans="1:232" s="12" customFormat="1" ht="15">
      <c r="A495" s="445"/>
      <c r="B495" s="397"/>
      <c r="C495" s="291">
        <v>1</v>
      </c>
      <c r="D495" s="291">
        <v>12</v>
      </c>
      <c r="E495" s="291"/>
      <c r="F495" s="291"/>
      <c r="G495" s="291"/>
      <c r="H495" s="291"/>
      <c r="I495" s="291"/>
      <c r="J495" s="291"/>
      <c r="K495" s="291"/>
      <c r="L495" s="291"/>
      <c r="M495" s="461"/>
      <c r="N495" s="280"/>
      <c r="O495" s="291">
        <v>9</v>
      </c>
      <c r="P495" s="416"/>
      <c r="Q495" s="416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  <c r="FA495" s="17"/>
      <c r="FB495" s="17"/>
      <c r="FC495" s="17"/>
      <c r="FD495" s="17"/>
      <c r="FE495" s="17"/>
      <c r="FF495" s="17"/>
      <c r="FG495" s="17"/>
      <c r="FH495" s="17"/>
      <c r="FI495" s="17"/>
      <c r="FJ495" s="17"/>
      <c r="FK495" s="17"/>
      <c r="FL495" s="17"/>
      <c r="FM495" s="17"/>
      <c r="FN495" s="17"/>
      <c r="FO495" s="17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  <c r="GW495" s="17"/>
      <c r="GX495" s="17"/>
      <c r="GY495" s="17"/>
      <c r="GZ495" s="17"/>
      <c r="HA495" s="17"/>
      <c r="HB495" s="17"/>
      <c r="HC495" s="17"/>
      <c r="HD495" s="17"/>
      <c r="HE495" s="17"/>
      <c r="HF495" s="17"/>
      <c r="HG495" s="17"/>
      <c r="HH495" s="17"/>
      <c r="HI495" s="17"/>
      <c r="HJ495" s="17"/>
      <c r="HK495" s="17"/>
      <c r="HL495" s="17"/>
      <c r="HM495" s="17"/>
      <c r="HN495" s="17"/>
      <c r="HO495" s="17"/>
      <c r="HP495" s="17"/>
      <c r="HQ495" s="17"/>
      <c r="HR495" s="17"/>
      <c r="HS495" s="17"/>
      <c r="HT495" s="17"/>
      <c r="HU495" s="17"/>
      <c r="HV495" s="17"/>
      <c r="HW495" s="17"/>
      <c r="HX495" s="17"/>
    </row>
    <row r="496" spans="1:232" s="12" customFormat="1" thickBot="1">
      <c r="A496" s="446"/>
      <c r="B496" s="399"/>
      <c r="C496" s="295"/>
      <c r="D496" s="295"/>
      <c r="E496" s="295">
        <v>1</v>
      </c>
      <c r="F496" s="295">
        <v>12</v>
      </c>
      <c r="G496" s="295"/>
      <c r="H496" s="295"/>
      <c r="I496" s="295"/>
      <c r="J496" s="295"/>
      <c r="K496" s="295"/>
      <c r="L496" s="295"/>
      <c r="M496" s="462"/>
      <c r="N496" s="281"/>
      <c r="O496" s="295">
        <v>9</v>
      </c>
      <c r="P496" s="417"/>
      <c r="Q496" s="4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  <c r="FA496" s="17"/>
      <c r="FB496" s="17"/>
      <c r="FC496" s="17"/>
      <c r="FD496" s="17"/>
      <c r="FE496" s="17"/>
      <c r="FF496" s="17"/>
      <c r="FG496" s="17"/>
      <c r="FH496" s="17"/>
      <c r="FI496" s="17"/>
      <c r="FJ496" s="17"/>
      <c r="FK496" s="17"/>
      <c r="FL496" s="17"/>
      <c r="FM496" s="17"/>
      <c r="FN496" s="17"/>
      <c r="FO496" s="17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  <c r="GW496" s="17"/>
      <c r="GX496" s="17"/>
      <c r="GY496" s="17"/>
      <c r="GZ496" s="17"/>
      <c r="HA496" s="17"/>
      <c r="HB496" s="17"/>
      <c r="HC496" s="17"/>
      <c r="HD496" s="17"/>
      <c r="HE496" s="17"/>
      <c r="HF496" s="17"/>
      <c r="HG496" s="17"/>
      <c r="HH496" s="17"/>
      <c r="HI496" s="17"/>
      <c r="HJ496" s="17"/>
      <c r="HK496" s="17"/>
      <c r="HL496" s="17"/>
      <c r="HM496" s="17"/>
      <c r="HN496" s="17"/>
      <c r="HO496" s="17"/>
      <c r="HP496" s="17"/>
      <c r="HQ496" s="17"/>
      <c r="HR496" s="17"/>
      <c r="HS496" s="17"/>
      <c r="HT496" s="17"/>
      <c r="HU496" s="17"/>
      <c r="HV496" s="17"/>
      <c r="HW496" s="17"/>
      <c r="HX496" s="17"/>
    </row>
    <row r="497" spans="1:249" s="12" customFormat="1" ht="15" customHeight="1">
      <c r="A497" s="570" t="s">
        <v>151</v>
      </c>
      <c r="B497" s="493" t="s">
        <v>320</v>
      </c>
      <c r="C497" s="99"/>
      <c r="D497" s="99">
        <v>1</v>
      </c>
      <c r="E497" s="99"/>
      <c r="F497" s="99"/>
      <c r="G497" s="99"/>
      <c r="H497" s="99"/>
      <c r="I497" s="99"/>
      <c r="J497" s="99"/>
      <c r="K497" s="99"/>
      <c r="L497" s="99"/>
      <c r="M497" s="434">
        <v>4</v>
      </c>
      <c r="N497" s="434"/>
      <c r="O497" s="99">
        <v>2</v>
      </c>
      <c r="P497" s="434">
        <f>SUM(O497:O500)</f>
        <v>9</v>
      </c>
      <c r="Q497" s="434" t="s">
        <v>59</v>
      </c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</row>
    <row r="498" spans="1:249" s="12" customFormat="1" ht="15">
      <c r="A498" s="570"/>
      <c r="B498" s="493"/>
      <c r="C498" s="99"/>
      <c r="D498" s="99">
        <v>1</v>
      </c>
      <c r="E498" s="99"/>
      <c r="F498" s="99"/>
      <c r="G498" s="99"/>
      <c r="H498" s="99"/>
      <c r="I498" s="99"/>
      <c r="J498" s="99"/>
      <c r="K498" s="99"/>
      <c r="L498" s="99"/>
      <c r="M498" s="434"/>
      <c r="N498" s="434"/>
      <c r="O498" s="99">
        <v>2</v>
      </c>
      <c r="P498" s="434"/>
      <c r="Q498" s="434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</row>
    <row r="499" spans="1:249" s="12" customFormat="1" ht="15">
      <c r="A499" s="570"/>
      <c r="B499" s="493"/>
      <c r="C499" s="99"/>
      <c r="D499" s="99">
        <v>1</v>
      </c>
      <c r="E499" s="99"/>
      <c r="F499" s="99"/>
      <c r="G499" s="99"/>
      <c r="H499" s="99"/>
      <c r="I499" s="99"/>
      <c r="J499" s="99"/>
      <c r="K499" s="99"/>
      <c r="L499" s="99"/>
      <c r="M499" s="434"/>
      <c r="N499" s="434"/>
      <c r="O499" s="99">
        <v>2</v>
      </c>
      <c r="P499" s="434"/>
      <c r="Q499" s="434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</row>
    <row r="500" spans="1:249" s="12" customFormat="1" thickBot="1">
      <c r="A500" s="571"/>
      <c r="B500" s="494"/>
      <c r="C500" s="96"/>
      <c r="D500" s="96"/>
      <c r="E500" s="96"/>
      <c r="F500" s="96">
        <v>1</v>
      </c>
      <c r="G500" s="96"/>
      <c r="H500" s="96"/>
      <c r="I500" s="96"/>
      <c r="J500" s="96"/>
      <c r="K500" s="96"/>
      <c r="L500" s="96"/>
      <c r="M500" s="435"/>
      <c r="N500" s="435"/>
      <c r="O500" s="96">
        <v>3</v>
      </c>
      <c r="P500" s="435"/>
      <c r="Q500" s="435"/>
      <c r="R500" s="24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9"/>
      <c r="HT500" s="9"/>
      <c r="HU500" s="9"/>
      <c r="HV500" s="9"/>
      <c r="HW500" s="9"/>
      <c r="HX500" s="9"/>
    </row>
    <row r="501" spans="1:249" s="12" customFormat="1" ht="15" customHeight="1">
      <c r="A501" s="307" t="s">
        <v>123</v>
      </c>
      <c r="B501" s="396" t="s">
        <v>124</v>
      </c>
      <c r="C501" s="294"/>
      <c r="D501" s="294">
        <v>1</v>
      </c>
      <c r="E501" s="294"/>
      <c r="F501" s="294"/>
      <c r="G501" s="294"/>
      <c r="H501" s="294"/>
      <c r="I501" s="294"/>
      <c r="J501" s="294"/>
      <c r="K501" s="294"/>
      <c r="L501" s="294"/>
      <c r="M501" s="436">
        <v>2</v>
      </c>
      <c r="N501" s="436"/>
      <c r="O501" s="294">
        <v>2</v>
      </c>
      <c r="P501" s="436">
        <v>4</v>
      </c>
      <c r="Q501" s="436" t="s">
        <v>43</v>
      </c>
    </row>
    <row r="502" spans="1:249" s="12" customFormat="1" thickBot="1">
      <c r="A502" s="317"/>
      <c r="B502" s="399"/>
      <c r="C502" s="295"/>
      <c r="D502" s="295">
        <v>1</v>
      </c>
      <c r="E502" s="295"/>
      <c r="F502" s="295"/>
      <c r="G502" s="295"/>
      <c r="H502" s="295"/>
      <c r="I502" s="295"/>
      <c r="J502" s="295"/>
      <c r="K502" s="295"/>
      <c r="L502" s="295"/>
      <c r="M502" s="417"/>
      <c r="N502" s="417"/>
      <c r="O502" s="295">
        <v>2</v>
      </c>
      <c r="P502" s="417"/>
      <c r="Q502" s="417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</row>
    <row r="503" spans="1:249" ht="45.75" thickBot="1">
      <c r="A503" s="15" t="s">
        <v>137</v>
      </c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379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  <c r="DR503" s="17"/>
      <c r="DS503" s="17"/>
      <c r="DT503" s="17"/>
      <c r="DU503" s="17"/>
      <c r="DV503" s="17"/>
      <c r="DW503" s="17"/>
      <c r="DX503" s="17"/>
      <c r="DY503" s="17"/>
      <c r="DZ503" s="17"/>
      <c r="EA503" s="17"/>
      <c r="EB503" s="17"/>
      <c r="EC503" s="17"/>
      <c r="ED503" s="17"/>
      <c r="EE503" s="17"/>
      <c r="EF503" s="17"/>
      <c r="EG503" s="17"/>
      <c r="EH503" s="17"/>
      <c r="EI503" s="17"/>
      <c r="EJ503" s="17"/>
      <c r="EK503" s="17"/>
      <c r="EL503" s="17"/>
      <c r="EM503" s="17"/>
      <c r="EN503" s="17"/>
      <c r="EO503" s="17"/>
      <c r="EP503" s="17"/>
      <c r="EQ503" s="17"/>
      <c r="ER503" s="17"/>
      <c r="ES503" s="17"/>
      <c r="ET503" s="17"/>
      <c r="EU503" s="17"/>
      <c r="EV503" s="17"/>
      <c r="EW503" s="17"/>
      <c r="EX503" s="17"/>
      <c r="EY503" s="17"/>
      <c r="EZ503" s="17"/>
      <c r="FA503" s="17"/>
      <c r="FB503" s="17"/>
      <c r="FC503" s="17"/>
      <c r="FD503" s="17"/>
      <c r="FE503" s="17"/>
      <c r="FF503" s="17"/>
      <c r="FG503" s="17"/>
      <c r="FH503" s="17"/>
      <c r="FI503" s="17"/>
      <c r="FJ503" s="17"/>
      <c r="FK503" s="17"/>
      <c r="FL503" s="17"/>
      <c r="FM503" s="17"/>
      <c r="FN503" s="17"/>
      <c r="FO503" s="17"/>
      <c r="FP503" s="17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  <c r="GV503" s="17"/>
      <c r="GW503" s="17"/>
      <c r="GX503" s="17"/>
      <c r="GY503" s="17"/>
      <c r="GZ503" s="17"/>
      <c r="HA503" s="17"/>
      <c r="HB503" s="17"/>
      <c r="HC503" s="17"/>
      <c r="HD503" s="17"/>
      <c r="HE503" s="17"/>
      <c r="HF503" s="17"/>
      <c r="HG503" s="17"/>
      <c r="HH503" s="17"/>
      <c r="HI503" s="17"/>
      <c r="HJ503" s="17"/>
      <c r="HK503" s="17"/>
      <c r="HL503" s="17"/>
      <c r="HM503" s="17"/>
      <c r="HN503" s="17"/>
      <c r="HO503" s="17"/>
      <c r="HP503" s="17"/>
      <c r="HQ503" s="17"/>
      <c r="HR503" s="17"/>
      <c r="HS503" s="17"/>
      <c r="HT503" s="17"/>
      <c r="HU503" s="17"/>
      <c r="HV503" s="17"/>
      <c r="HW503" s="17"/>
      <c r="HX503" s="17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</row>
    <row r="504" spans="1:249" ht="15" customHeight="1">
      <c r="A504" s="444" t="s">
        <v>152</v>
      </c>
      <c r="B504" s="396" t="s">
        <v>153</v>
      </c>
      <c r="C504" s="294"/>
      <c r="D504" s="294"/>
      <c r="E504" s="294"/>
      <c r="F504" s="294">
        <v>1</v>
      </c>
      <c r="G504" s="294"/>
      <c r="H504" s="294"/>
      <c r="I504" s="294"/>
      <c r="J504" s="294"/>
      <c r="K504" s="294"/>
      <c r="L504" s="294"/>
      <c r="M504" s="436">
        <f>SUM(D506+D507+D508+D509+F504+F505+H510+H511+H512+H513+H514+H515+J516)</f>
        <v>13</v>
      </c>
      <c r="N504" s="436"/>
      <c r="O504" s="294">
        <v>3</v>
      </c>
      <c r="P504" s="436">
        <f>SUM(O504:O516)</f>
        <v>39</v>
      </c>
      <c r="Q504" s="436" t="s">
        <v>154</v>
      </c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  <c r="EP504" s="17"/>
      <c r="EQ504" s="17"/>
      <c r="ER504" s="17"/>
      <c r="ES504" s="17"/>
      <c r="ET504" s="17"/>
      <c r="EU504" s="17"/>
      <c r="EV504" s="17"/>
      <c r="EW504" s="17"/>
      <c r="EX504" s="17"/>
      <c r="EY504" s="17"/>
      <c r="EZ504" s="17"/>
      <c r="FA504" s="17"/>
      <c r="FB504" s="17"/>
      <c r="FC504" s="17"/>
      <c r="FD504" s="17"/>
      <c r="FE504" s="17"/>
      <c r="FF504" s="17"/>
      <c r="FG504" s="17"/>
      <c r="FH504" s="17"/>
      <c r="FI504" s="17"/>
      <c r="FJ504" s="17"/>
      <c r="FK504" s="17"/>
      <c r="FL504" s="17"/>
      <c r="FM504" s="17"/>
      <c r="FN504" s="17"/>
      <c r="FO504" s="17"/>
      <c r="FP504" s="17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  <c r="GV504" s="17"/>
      <c r="GW504" s="17"/>
      <c r="GX504" s="17"/>
      <c r="GY504" s="17"/>
      <c r="GZ504" s="17"/>
      <c r="HA504" s="17"/>
      <c r="HB504" s="17"/>
      <c r="HC504" s="17"/>
      <c r="HD504" s="17"/>
      <c r="HE504" s="17"/>
      <c r="HF504" s="17"/>
      <c r="HG504" s="17"/>
      <c r="HH504" s="17"/>
      <c r="HI504" s="17"/>
      <c r="HJ504" s="17"/>
      <c r="HK504" s="17"/>
      <c r="HL504" s="17"/>
      <c r="HM504" s="17"/>
      <c r="HN504" s="17"/>
      <c r="HO504" s="17"/>
      <c r="HP504" s="17"/>
      <c r="HQ504" s="17"/>
      <c r="HR504" s="17"/>
      <c r="HS504" s="17"/>
      <c r="HT504" s="17"/>
      <c r="HU504" s="17"/>
      <c r="HV504" s="17"/>
      <c r="HW504" s="17"/>
      <c r="HX504" s="17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</row>
    <row r="505" spans="1:249" ht="15">
      <c r="A505" s="445"/>
      <c r="B505" s="397"/>
      <c r="C505" s="329"/>
      <c r="D505" s="329"/>
      <c r="E505" s="329"/>
      <c r="F505" s="329">
        <v>1</v>
      </c>
      <c r="G505" s="329"/>
      <c r="H505" s="329"/>
      <c r="I505" s="329"/>
      <c r="J505" s="329"/>
      <c r="K505" s="329"/>
      <c r="L505" s="329"/>
      <c r="M505" s="416"/>
      <c r="N505" s="416"/>
      <c r="O505" s="329">
        <v>3</v>
      </c>
      <c r="P505" s="416"/>
      <c r="Q505" s="416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  <c r="EP505" s="17"/>
      <c r="EQ505" s="17"/>
      <c r="ER505" s="17"/>
      <c r="ES505" s="17"/>
      <c r="ET505" s="17"/>
      <c r="EU505" s="17"/>
      <c r="EV505" s="17"/>
      <c r="EW505" s="17"/>
      <c r="EX505" s="17"/>
      <c r="EY505" s="17"/>
      <c r="EZ505" s="17"/>
      <c r="FA505" s="17"/>
      <c r="FB505" s="17"/>
      <c r="FC505" s="17"/>
      <c r="FD505" s="17"/>
      <c r="FE505" s="17"/>
      <c r="FF505" s="17"/>
      <c r="FG505" s="17"/>
      <c r="FH505" s="17"/>
      <c r="FI505" s="17"/>
      <c r="FJ505" s="17"/>
      <c r="FK505" s="17"/>
      <c r="FL505" s="17"/>
      <c r="FM505" s="17"/>
      <c r="FN505" s="17"/>
      <c r="FO505" s="17"/>
      <c r="FP505" s="17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  <c r="GV505" s="17"/>
      <c r="GW505" s="17"/>
      <c r="GX505" s="17"/>
      <c r="GY505" s="17"/>
      <c r="GZ505" s="17"/>
      <c r="HA505" s="17"/>
      <c r="HB505" s="17"/>
      <c r="HC505" s="17"/>
      <c r="HD505" s="17"/>
      <c r="HE505" s="17"/>
      <c r="HF505" s="17"/>
      <c r="HG505" s="17"/>
      <c r="HH505" s="17"/>
      <c r="HI505" s="17"/>
      <c r="HJ505" s="17"/>
      <c r="HK505" s="17"/>
      <c r="HL505" s="17"/>
      <c r="HM505" s="17"/>
      <c r="HN505" s="17"/>
      <c r="HO505" s="17"/>
      <c r="HP505" s="17"/>
      <c r="HQ505" s="17"/>
      <c r="HR505" s="17"/>
      <c r="HS505" s="17"/>
      <c r="HT505" s="17"/>
      <c r="HU505" s="17"/>
      <c r="HV505" s="17"/>
      <c r="HW505" s="17"/>
      <c r="HX505" s="17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</row>
    <row r="506" spans="1:249" ht="15">
      <c r="A506" s="445"/>
      <c r="B506" s="397"/>
      <c r="C506" s="329"/>
      <c r="D506" s="329">
        <v>1</v>
      </c>
      <c r="E506" s="329"/>
      <c r="F506" s="329"/>
      <c r="G506" s="329"/>
      <c r="H506" s="329"/>
      <c r="I506" s="329"/>
      <c r="J506" s="329"/>
      <c r="K506" s="329"/>
      <c r="L506" s="329"/>
      <c r="M506" s="416"/>
      <c r="N506" s="416"/>
      <c r="O506" s="329">
        <v>3</v>
      </c>
      <c r="P506" s="416"/>
      <c r="Q506" s="416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  <c r="EP506" s="17"/>
      <c r="EQ506" s="17"/>
      <c r="ER506" s="17"/>
      <c r="ES506" s="17"/>
      <c r="ET506" s="17"/>
      <c r="EU506" s="17"/>
      <c r="EV506" s="17"/>
      <c r="EW506" s="17"/>
      <c r="EX506" s="17"/>
      <c r="EY506" s="17"/>
      <c r="EZ506" s="17"/>
      <c r="FA506" s="17"/>
      <c r="FB506" s="17"/>
      <c r="FC506" s="17"/>
      <c r="FD506" s="17"/>
      <c r="FE506" s="17"/>
      <c r="FF506" s="17"/>
      <c r="FG506" s="17"/>
      <c r="FH506" s="17"/>
      <c r="FI506" s="17"/>
      <c r="FJ506" s="17"/>
      <c r="FK506" s="17"/>
      <c r="FL506" s="17"/>
      <c r="FM506" s="17"/>
      <c r="FN506" s="17"/>
      <c r="FO506" s="17"/>
      <c r="FP506" s="17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  <c r="GV506" s="17"/>
      <c r="GW506" s="17"/>
      <c r="GX506" s="17"/>
      <c r="GY506" s="17"/>
      <c r="GZ506" s="17"/>
      <c r="HA506" s="17"/>
      <c r="HB506" s="17"/>
      <c r="HC506" s="17"/>
      <c r="HD506" s="17"/>
      <c r="HE506" s="17"/>
      <c r="HF506" s="17"/>
      <c r="HG506" s="17"/>
      <c r="HH506" s="17"/>
      <c r="HI506" s="17"/>
      <c r="HJ506" s="17"/>
      <c r="HK506" s="17"/>
      <c r="HL506" s="17"/>
      <c r="HM506" s="17"/>
      <c r="HN506" s="17"/>
      <c r="HO506" s="17"/>
      <c r="HP506" s="17"/>
      <c r="HQ506" s="17"/>
      <c r="HR506" s="17"/>
      <c r="HS506" s="17"/>
      <c r="HT506" s="17"/>
      <c r="HU506" s="17"/>
      <c r="HV506" s="17"/>
      <c r="HW506" s="17"/>
      <c r="HX506" s="17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</row>
    <row r="507" spans="1:249" ht="15">
      <c r="A507" s="445"/>
      <c r="B507" s="397"/>
      <c r="C507" s="329"/>
      <c r="D507" s="329">
        <v>1</v>
      </c>
      <c r="E507" s="329"/>
      <c r="F507" s="329"/>
      <c r="G507" s="329"/>
      <c r="H507" s="329"/>
      <c r="I507" s="329"/>
      <c r="J507" s="329"/>
      <c r="K507" s="329"/>
      <c r="L507" s="329"/>
      <c r="M507" s="416"/>
      <c r="N507" s="416"/>
      <c r="O507" s="329">
        <v>3</v>
      </c>
      <c r="P507" s="416"/>
      <c r="Q507" s="416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  <c r="EP507" s="17"/>
      <c r="EQ507" s="17"/>
      <c r="ER507" s="17"/>
      <c r="ES507" s="17"/>
      <c r="ET507" s="17"/>
      <c r="EU507" s="17"/>
      <c r="EV507" s="17"/>
      <c r="EW507" s="17"/>
      <c r="EX507" s="17"/>
      <c r="EY507" s="17"/>
      <c r="EZ507" s="17"/>
      <c r="FA507" s="17"/>
      <c r="FB507" s="17"/>
      <c r="FC507" s="17"/>
      <c r="FD507" s="17"/>
      <c r="FE507" s="17"/>
      <c r="FF507" s="17"/>
      <c r="FG507" s="17"/>
      <c r="FH507" s="17"/>
      <c r="FI507" s="17"/>
      <c r="FJ507" s="17"/>
      <c r="FK507" s="17"/>
      <c r="FL507" s="17"/>
      <c r="FM507" s="17"/>
      <c r="FN507" s="17"/>
      <c r="FO507" s="17"/>
      <c r="FP507" s="17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  <c r="GV507" s="17"/>
      <c r="GW507" s="17"/>
      <c r="GX507" s="17"/>
      <c r="GY507" s="17"/>
      <c r="GZ507" s="17"/>
      <c r="HA507" s="17"/>
      <c r="HB507" s="17"/>
      <c r="HC507" s="17"/>
      <c r="HD507" s="17"/>
      <c r="HE507" s="17"/>
      <c r="HF507" s="17"/>
      <c r="HG507" s="17"/>
      <c r="HH507" s="17"/>
      <c r="HI507" s="17"/>
      <c r="HJ507" s="17"/>
      <c r="HK507" s="17"/>
      <c r="HL507" s="17"/>
      <c r="HM507" s="17"/>
      <c r="HN507" s="17"/>
      <c r="HO507" s="17"/>
      <c r="HP507" s="17"/>
      <c r="HQ507" s="17"/>
      <c r="HR507" s="17"/>
      <c r="HS507" s="17"/>
      <c r="HT507" s="17"/>
      <c r="HU507" s="17"/>
      <c r="HV507" s="17"/>
      <c r="HW507" s="17"/>
      <c r="HX507" s="17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</row>
    <row r="508" spans="1:249" ht="15">
      <c r="A508" s="445"/>
      <c r="B508" s="397"/>
      <c r="C508" s="329"/>
      <c r="D508" s="329">
        <v>1</v>
      </c>
      <c r="E508" s="329"/>
      <c r="F508" s="329"/>
      <c r="G508" s="329"/>
      <c r="H508" s="329"/>
      <c r="I508" s="329"/>
      <c r="J508" s="329"/>
      <c r="K508" s="329"/>
      <c r="L508" s="329"/>
      <c r="M508" s="416"/>
      <c r="N508" s="416"/>
      <c r="O508" s="329">
        <v>3</v>
      </c>
      <c r="P508" s="416"/>
      <c r="Q508" s="416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  <c r="EP508" s="17"/>
      <c r="EQ508" s="17"/>
      <c r="ER508" s="17"/>
      <c r="ES508" s="17"/>
      <c r="ET508" s="17"/>
      <c r="EU508" s="17"/>
      <c r="EV508" s="17"/>
      <c r="EW508" s="17"/>
      <c r="EX508" s="17"/>
      <c r="EY508" s="17"/>
      <c r="EZ508" s="17"/>
      <c r="FA508" s="17"/>
      <c r="FB508" s="17"/>
      <c r="FC508" s="17"/>
      <c r="FD508" s="17"/>
      <c r="FE508" s="17"/>
      <c r="FF508" s="17"/>
      <c r="FG508" s="17"/>
      <c r="FH508" s="17"/>
      <c r="FI508" s="17"/>
      <c r="FJ508" s="17"/>
      <c r="FK508" s="17"/>
      <c r="FL508" s="17"/>
      <c r="FM508" s="17"/>
      <c r="FN508" s="17"/>
      <c r="FO508" s="17"/>
      <c r="FP508" s="17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  <c r="GV508" s="17"/>
      <c r="GW508" s="17"/>
      <c r="GX508" s="17"/>
      <c r="GY508" s="17"/>
      <c r="GZ508" s="17"/>
      <c r="HA508" s="17"/>
      <c r="HB508" s="17"/>
      <c r="HC508" s="17"/>
      <c r="HD508" s="17"/>
      <c r="HE508" s="17"/>
      <c r="HF508" s="17"/>
      <c r="HG508" s="17"/>
      <c r="HH508" s="17"/>
      <c r="HI508" s="17"/>
      <c r="HJ508" s="17"/>
      <c r="HK508" s="17"/>
      <c r="HL508" s="17"/>
      <c r="HM508" s="17"/>
      <c r="HN508" s="17"/>
      <c r="HO508" s="17"/>
      <c r="HP508" s="17"/>
      <c r="HQ508" s="17"/>
      <c r="HR508" s="17"/>
      <c r="HS508" s="17"/>
      <c r="HT508" s="17"/>
      <c r="HU508" s="17"/>
      <c r="HV508" s="17"/>
      <c r="HW508" s="17"/>
      <c r="HX508" s="17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</row>
    <row r="509" spans="1:249" ht="15">
      <c r="A509" s="445"/>
      <c r="B509" s="397"/>
      <c r="C509" s="329"/>
      <c r="D509" s="329">
        <v>1</v>
      </c>
      <c r="E509" s="329"/>
      <c r="F509" s="329"/>
      <c r="G509" s="329"/>
      <c r="H509" s="329"/>
      <c r="I509" s="329"/>
      <c r="J509" s="329"/>
      <c r="K509" s="329"/>
      <c r="L509" s="329"/>
      <c r="M509" s="416"/>
      <c r="N509" s="416"/>
      <c r="O509" s="329">
        <v>3</v>
      </c>
      <c r="P509" s="416"/>
      <c r="Q509" s="416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  <c r="EP509" s="17"/>
      <c r="EQ509" s="17"/>
      <c r="ER509" s="17"/>
      <c r="ES509" s="17"/>
      <c r="ET509" s="17"/>
      <c r="EU509" s="17"/>
      <c r="EV509" s="17"/>
      <c r="EW509" s="17"/>
      <c r="EX509" s="17"/>
      <c r="EY509" s="17"/>
      <c r="EZ509" s="17"/>
      <c r="FA509" s="17"/>
      <c r="FB509" s="17"/>
      <c r="FC509" s="17"/>
      <c r="FD509" s="17"/>
      <c r="FE509" s="17"/>
      <c r="FF509" s="17"/>
      <c r="FG509" s="17"/>
      <c r="FH509" s="17"/>
      <c r="FI509" s="17"/>
      <c r="FJ509" s="17"/>
      <c r="FK509" s="17"/>
      <c r="FL509" s="17"/>
      <c r="FM509" s="17"/>
      <c r="FN509" s="17"/>
      <c r="FO509" s="17"/>
      <c r="FP509" s="17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  <c r="GV509" s="17"/>
      <c r="GW509" s="17"/>
      <c r="GX509" s="17"/>
      <c r="GY509" s="17"/>
      <c r="GZ509" s="17"/>
      <c r="HA509" s="17"/>
      <c r="HB509" s="17"/>
      <c r="HC509" s="17"/>
      <c r="HD509" s="17"/>
      <c r="HE509" s="17"/>
      <c r="HF509" s="17"/>
      <c r="HG509" s="17"/>
      <c r="HH509" s="17"/>
      <c r="HI509" s="17"/>
      <c r="HJ509" s="17"/>
      <c r="HK509" s="17"/>
      <c r="HL509" s="17"/>
      <c r="HM509" s="17"/>
      <c r="HN509" s="17"/>
      <c r="HO509" s="17"/>
      <c r="HP509" s="17"/>
      <c r="HQ509" s="17"/>
      <c r="HR509" s="17"/>
      <c r="HS509" s="17"/>
      <c r="HT509" s="17"/>
      <c r="HU509" s="17"/>
      <c r="HV509" s="17"/>
      <c r="HW509" s="17"/>
      <c r="HX509" s="17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</row>
    <row r="510" spans="1:249" ht="15">
      <c r="A510" s="445"/>
      <c r="B510" s="397"/>
      <c r="C510" s="329"/>
      <c r="D510" s="329"/>
      <c r="E510" s="329"/>
      <c r="F510" s="329"/>
      <c r="G510" s="329"/>
      <c r="H510" s="329">
        <v>1</v>
      </c>
      <c r="I510" s="329"/>
      <c r="J510" s="329"/>
      <c r="K510" s="329"/>
      <c r="L510" s="329"/>
      <c r="M510" s="416"/>
      <c r="N510" s="416"/>
      <c r="O510" s="329">
        <v>3</v>
      </c>
      <c r="P510" s="416"/>
      <c r="Q510" s="416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  <c r="EP510" s="17"/>
      <c r="EQ510" s="17"/>
      <c r="ER510" s="17"/>
      <c r="ES510" s="17"/>
      <c r="ET510" s="17"/>
      <c r="EU510" s="17"/>
      <c r="EV510" s="17"/>
      <c r="EW510" s="17"/>
      <c r="EX510" s="17"/>
      <c r="EY510" s="17"/>
      <c r="EZ510" s="17"/>
      <c r="FA510" s="17"/>
      <c r="FB510" s="17"/>
      <c r="FC510" s="17"/>
      <c r="FD510" s="17"/>
      <c r="FE510" s="17"/>
      <c r="FF510" s="17"/>
      <c r="FG510" s="17"/>
      <c r="FH510" s="17"/>
      <c r="FI510" s="17"/>
      <c r="FJ510" s="17"/>
      <c r="FK510" s="17"/>
      <c r="FL510" s="17"/>
      <c r="FM510" s="17"/>
      <c r="FN510" s="17"/>
      <c r="FO510" s="17"/>
      <c r="FP510" s="17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  <c r="GV510" s="17"/>
      <c r="GW510" s="17"/>
      <c r="GX510" s="17"/>
      <c r="GY510" s="17"/>
      <c r="GZ510" s="17"/>
      <c r="HA510" s="17"/>
      <c r="HB510" s="17"/>
      <c r="HC510" s="17"/>
      <c r="HD510" s="17"/>
      <c r="HE510" s="17"/>
      <c r="HF510" s="17"/>
      <c r="HG510" s="17"/>
      <c r="HH510" s="17"/>
      <c r="HI510" s="17"/>
      <c r="HJ510" s="17"/>
      <c r="HK510" s="17"/>
      <c r="HL510" s="17"/>
      <c r="HM510" s="17"/>
      <c r="HN510" s="17"/>
      <c r="HO510" s="17"/>
      <c r="HP510" s="17"/>
      <c r="HQ510" s="17"/>
      <c r="HR510" s="17"/>
      <c r="HS510" s="17"/>
      <c r="HT510" s="17"/>
      <c r="HU510" s="17"/>
      <c r="HV510" s="17"/>
      <c r="HW510" s="17"/>
      <c r="HX510" s="17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</row>
    <row r="511" spans="1:249" ht="15">
      <c r="A511" s="445"/>
      <c r="B511" s="397"/>
      <c r="C511" s="329"/>
      <c r="D511" s="329"/>
      <c r="E511" s="329"/>
      <c r="F511" s="329"/>
      <c r="G511" s="329"/>
      <c r="H511" s="329">
        <v>1</v>
      </c>
      <c r="I511" s="329"/>
      <c r="J511" s="329"/>
      <c r="K511" s="329"/>
      <c r="L511" s="329"/>
      <c r="M511" s="416"/>
      <c r="N511" s="416"/>
      <c r="O511" s="329">
        <v>3</v>
      </c>
      <c r="P511" s="416"/>
      <c r="Q511" s="416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  <c r="EP511" s="17"/>
      <c r="EQ511" s="17"/>
      <c r="ER511" s="17"/>
      <c r="ES511" s="17"/>
      <c r="ET511" s="17"/>
      <c r="EU511" s="17"/>
      <c r="EV511" s="17"/>
      <c r="EW511" s="17"/>
      <c r="EX511" s="17"/>
      <c r="EY511" s="17"/>
      <c r="EZ511" s="17"/>
      <c r="FA511" s="17"/>
      <c r="FB511" s="17"/>
      <c r="FC511" s="17"/>
      <c r="FD511" s="17"/>
      <c r="FE511" s="17"/>
      <c r="FF511" s="17"/>
      <c r="FG511" s="17"/>
      <c r="FH511" s="17"/>
      <c r="FI511" s="17"/>
      <c r="FJ511" s="17"/>
      <c r="FK511" s="17"/>
      <c r="FL511" s="17"/>
      <c r="FM511" s="17"/>
      <c r="FN511" s="17"/>
      <c r="FO511" s="17"/>
      <c r="FP511" s="17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  <c r="GV511" s="17"/>
      <c r="GW511" s="17"/>
      <c r="GX511" s="17"/>
      <c r="GY511" s="17"/>
      <c r="GZ511" s="17"/>
      <c r="HA511" s="17"/>
      <c r="HB511" s="17"/>
      <c r="HC511" s="17"/>
      <c r="HD511" s="17"/>
      <c r="HE511" s="17"/>
      <c r="HF511" s="17"/>
      <c r="HG511" s="17"/>
      <c r="HH511" s="17"/>
      <c r="HI511" s="17"/>
      <c r="HJ511" s="17"/>
      <c r="HK511" s="17"/>
      <c r="HL511" s="17"/>
      <c r="HM511" s="17"/>
      <c r="HN511" s="17"/>
      <c r="HO511" s="17"/>
      <c r="HP511" s="17"/>
      <c r="HQ511" s="17"/>
      <c r="HR511" s="17"/>
      <c r="HS511" s="17"/>
      <c r="HT511" s="17"/>
      <c r="HU511" s="17"/>
      <c r="HV511" s="17"/>
      <c r="HW511" s="17"/>
      <c r="HX511" s="17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</row>
    <row r="512" spans="1:249" ht="15">
      <c r="A512" s="445"/>
      <c r="B512" s="397"/>
      <c r="C512" s="329"/>
      <c r="D512" s="329"/>
      <c r="E512" s="329"/>
      <c r="F512" s="329"/>
      <c r="G512" s="329"/>
      <c r="H512" s="329">
        <v>1</v>
      </c>
      <c r="I512" s="329"/>
      <c r="J512" s="329"/>
      <c r="K512" s="329"/>
      <c r="L512" s="329"/>
      <c r="M512" s="416"/>
      <c r="N512" s="416"/>
      <c r="O512" s="329">
        <v>3</v>
      </c>
      <c r="P512" s="416"/>
      <c r="Q512" s="416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  <c r="EP512" s="17"/>
      <c r="EQ512" s="17"/>
      <c r="ER512" s="17"/>
      <c r="ES512" s="17"/>
      <c r="ET512" s="17"/>
      <c r="EU512" s="17"/>
      <c r="EV512" s="17"/>
      <c r="EW512" s="17"/>
      <c r="EX512" s="17"/>
      <c r="EY512" s="17"/>
      <c r="EZ512" s="17"/>
      <c r="FA512" s="17"/>
      <c r="FB512" s="17"/>
      <c r="FC512" s="17"/>
      <c r="FD512" s="17"/>
      <c r="FE512" s="17"/>
      <c r="FF512" s="17"/>
      <c r="FG512" s="17"/>
      <c r="FH512" s="17"/>
      <c r="FI512" s="17"/>
      <c r="FJ512" s="17"/>
      <c r="FK512" s="17"/>
      <c r="FL512" s="17"/>
      <c r="FM512" s="17"/>
      <c r="FN512" s="17"/>
      <c r="FO512" s="17"/>
      <c r="FP512" s="17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  <c r="GV512" s="17"/>
      <c r="GW512" s="17"/>
      <c r="GX512" s="17"/>
      <c r="GY512" s="17"/>
      <c r="GZ512" s="17"/>
      <c r="HA512" s="17"/>
      <c r="HB512" s="17"/>
      <c r="HC512" s="17"/>
      <c r="HD512" s="17"/>
      <c r="HE512" s="17"/>
      <c r="HF512" s="17"/>
      <c r="HG512" s="17"/>
      <c r="HH512" s="17"/>
      <c r="HI512" s="17"/>
      <c r="HJ512" s="17"/>
      <c r="HK512" s="17"/>
      <c r="HL512" s="17"/>
      <c r="HM512" s="17"/>
      <c r="HN512" s="17"/>
      <c r="HO512" s="17"/>
      <c r="HP512" s="17"/>
      <c r="HQ512" s="17"/>
      <c r="HR512" s="17"/>
      <c r="HS512" s="17"/>
      <c r="HT512" s="17"/>
      <c r="HU512" s="17"/>
      <c r="HV512" s="17"/>
      <c r="HW512" s="17"/>
      <c r="HX512" s="17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</row>
    <row r="513" spans="1:249" ht="15">
      <c r="A513" s="445"/>
      <c r="B513" s="397"/>
      <c r="C513" s="329"/>
      <c r="D513" s="329"/>
      <c r="E513" s="329"/>
      <c r="F513" s="329"/>
      <c r="G513" s="329"/>
      <c r="H513" s="329">
        <v>1</v>
      </c>
      <c r="I513" s="329"/>
      <c r="J513" s="329"/>
      <c r="K513" s="329"/>
      <c r="L513" s="329"/>
      <c r="M513" s="416"/>
      <c r="N513" s="416"/>
      <c r="O513" s="329">
        <v>3</v>
      </c>
      <c r="P513" s="416"/>
      <c r="Q513" s="416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  <c r="DU513" s="17"/>
      <c r="DV513" s="17"/>
      <c r="DW513" s="17"/>
      <c r="DX513" s="17"/>
      <c r="DY513" s="17"/>
      <c r="DZ513" s="17"/>
      <c r="EA513" s="17"/>
      <c r="EB513" s="17"/>
      <c r="EC513" s="17"/>
      <c r="ED513" s="17"/>
      <c r="EE513" s="17"/>
      <c r="EF513" s="17"/>
      <c r="EG513" s="17"/>
      <c r="EH513" s="17"/>
      <c r="EI513" s="17"/>
      <c r="EJ513" s="17"/>
      <c r="EK513" s="17"/>
      <c r="EL513" s="17"/>
      <c r="EM513" s="17"/>
      <c r="EN513" s="17"/>
      <c r="EO513" s="17"/>
      <c r="EP513" s="17"/>
      <c r="EQ513" s="17"/>
      <c r="ER513" s="17"/>
      <c r="ES513" s="17"/>
      <c r="ET513" s="17"/>
      <c r="EU513" s="17"/>
      <c r="EV513" s="17"/>
      <c r="EW513" s="17"/>
      <c r="EX513" s="17"/>
      <c r="EY513" s="17"/>
      <c r="EZ513" s="17"/>
      <c r="FA513" s="17"/>
      <c r="FB513" s="17"/>
      <c r="FC513" s="17"/>
      <c r="FD513" s="17"/>
      <c r="FE513" s="17"/>
      <c r="FF513" s="17"/>
      <c r="FG513" s="17"/>
      <c r="FH513" s="17"/>
      <c r="FI513" s="17"/>
      <c r="FJ513" s="17"/>
      <c r="FK513" s="17"/>
      <c r="FL513" s="17"/>
      <c r="FM513" s="17"/>
      <c r="FN513" s="17"/>
      <c r="FO513" s="17"/>
      <c r="FP513" s="17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  <c r="GV513" s="17"/>
      <c r="GW513" s="17"/>
      <c r="GX513" s="17"/>
      <c r="GY513" s="17"/>
      <c r="GZ513" s="17"/>
      <c r="HA513" s="17"/>
      <c r="HB513" s="17"/>
      <c r="HC513" s="17"/>
      <c r="HD513" s="17"/>
      <c r="HE513" s="17"/>
      <c r="HF513" s="17"/>
      <c r="HG513" s="17"/>
      <c r="HH513" s="17"/>
      <c r="HI513" s="17"/>
      <c r="HJ513" s="17"/>
      <c r="HK513" s="17"/>
      <c r="HL513" s="17"/>
      <c r="HM513" s="17"/>
      <c r="HN513" s="17"/>
      <c r="HO513" s="17"/>
      <c r="HP513" s="17"/>
      <c r="HQ513" s="17"/>
      <c r="HR513" s="17"/>
      <c r="HS513" s="17"/>
      <c r="HT513" s="17"/>
      <c r="HU513" s="17"/>
      <c r="HV513" s="17"/>
      <c r="HW513" s="17"/>
      <c r="HX513" s="17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</row>
    <row r="514" spans="1:249" ht="15">
      <c r="A514" s="445"/>
      <c r="B514" s="397"/>
      <c r="C514" s="329"/>
      <c r="D514" s="329"/>
      <c r="E514" s="329"/>
      <c r="F514" s="329"/>
      <c r="G514" s="329"/>
      <c r="H514" s="329">
        <v>1</v>
      </c>
      <c r="I514" s="329"/>
      <c r="J514" s="329"/>
      <c r="K514" s="329"/>
      <c r="L514" s="329"/>
      <c r="M514" s="416"/>
      <c r="N514" s="416"/>
      <c r="O514" s="329">
        <v>3</v>
      </c>
      <c r="P514" s="416"/>
      <c r="Q514" s="416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  <c r="DU514" s="17"/>
      <c r="DV514" s="17"/>
      <c r="DW514" s="17"/>
      <c r="DX514" s="17"/>
      <c r="DY514" s="17"/>
      <c r="DZ514" s="17"/>
      <c r="EA514" s="17"/>
      <c r="EB514" s="17"/>
      <c r="EC514" s="17"/>
      <c r="ED514" s="17"/>
      <c r="EE514" s="17"/>
      <c r="EF514" s="17"/>
      <c r="EG514" s="17"/>
      <c r="EH514" s="17"/>
      <c r="EI514" s="17"/>
      <c r="EJ514" s="17"/>
      <c r="EK514" s="17"/>
      <c r="EL514" s="17"/>
      <c r="EM514" s="17"/>
      <c r="EN514" s="17"/>
      <c r="EO514" s="17"/>
      <c r="EP514" s="17"/>
      <c r="EQ514" s="17"/>
      <c r="ER514" s="17"/>
      <c r="ES514" s="17"/>
      <c r="ET514" s="17"/>
      <c r="EU514" s="17"/>
      <c r="EV514" s="17"/>
      <c r="EW514" s="17"/>
      <c r="EX514" s="17"/>
      <c r="EY514" s="17"/>
      <c r="EZ514" s="17"/>
      <c r="FA514" s="17"/>
      <c r="FB514" s="17"/>
      <c r="FC514" s="17"/>
      <c r="FD514" s="17"/>
      <c r="FE514" s="17"/>
      <c r="FF514" s="17"/>
      <c r="FG514" s="17"/>
      <c r="FH514" s="17"/>
      <c r="FI514" s="17"/>
      <c r="FJ514" s="17"/>
      <c r="FK514" s="17"/>
      <c r="FL514" s="17"/>
      <c r="FM514" s="17"/>
      <c r="FN514" s="17"/>
      <c r="FO514" s="17"/>
      <c r="FP514" s="17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  <c r="GV514" s="17"/>
      <c r="GW514" s="17"/>
      <c r="GX514" s="17"/>
      <c r="GY514" s="17"/>
      <c r="GZ514" s="17"/>
      <c r="HA514" s="17"/>
      <c r="HB514" s="17"/>
      <c r="HC514" s="17"/>
      <c r="HD514" s="17"/>
      <c r="HE514" s="17"/>
      <c r="HF514" s="17"/>
      <c r="HG514" s="17"/>
      <c r="HH514" s="17"/>
      <c r="HI514" s="17"/>
      <c r="HJ514" s="17"/>
      <c r="HK514" s="17"/>
      <c r="HL514" s="17"/>
      <c r="HM514" s="17"/>
      <c r="HN514" s="17"/>
      <c r="HO514" s="17"/>
      <c r="HP514" s="17"/>
      <c r="HQ514" s="17"/>
      <c r="HR514" s="17"/>
      <c r="HS514" s="17"/>
      <c r="HT514" s="17"/>
      <c r="HU514" s="17"/>
      <c r="HV514" s="17"/>
      <c r="HW514" s="17"/>
      <c r="HX514" s="17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</row>
    <row r="515" spans="1:249" ht="15">
      <c r="A515" s="445"/>
      <c r="B515" s="397"/>
      <c r="C515" s="329"/>
      <c r="D515" s="329"/>
      <c r="E515" s="329"/>
      <c r="F515" s="329"/>
      <c r="G515" s="329"/>
      <c r="H515" s="329">
        <v>1</v>
      </c>
      <c r="I515" s="329"/>
      <c r="J515" s="329"/>
      <c r="K515" s="329"/>
      <c r="L515" s="329"/>
      <c r="M515" s="416"/>
      <c r="N515" s="416"/>
      <c r="O515" s="329">
        <v>3</v>
      </c>
      <c r="P515" s="416"/>
      <c r="Q515" s="416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  <c r="FA515" s="17"/>
      <c r="FB515" s="17"/>
      <c r="FC515" s="17"/>
      <c r="FD515" s="17"/>
      <c r="FE515" s="17"/>
      <c r="FF515" s="17"/>
      <c r="FG515" s="17"/>
      <c r="FH515" s="17"/>
      <c r="FI515" s="17"/>
      <c r="FJ515" s="17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  <c r="GY515" s="17"/>
      <c r="GZ515" s="17"/>
      <c r="HA515" s="17"/>
      <c r="HB515" s="17"/>
      <c r="HC515" s="17"/>
      <c r="HD515" s="17"/>
      <c r="HE515" s="17"/>
      <c r="HF515" s="17"/>
      <c r="HG515" s="17"/>
      <c r="HH515" s="17"/>
      <c r="HI515" s="17"/>
      <c r="HJ515" s="17"/>
      <c r="HK515" s="17"/>
      <c r="HL515" s="17"/>
      <c r="HM515" s="17"/>
      <c r="HN515" s="17"/>
      <c r="HO515" s="17"/>
      <c r="HP515" s="17"/>
      <c r="HQ515" s="17"/>
      <c r="HR515" s="17"/>
      <c r="HS515" s="17"/>
      <c r="HT515" s="17"/>
      <c r="HU515" s="17"/>
      <c r="HV515" s="17"/>
      <c r="HW515" s="17"/>
      <c r="HX515" s="17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</row>
    <row r="516" spans="1:249" s="12" customFormat="1" thickBot="1">
      <c r="A516" s="446"/>
      <c r="B516" s="399"/>
      <c r="C516" s="295"/>
      <c r="D516" s="295"/>
      <c r="E516" s="295"/>
      <c r="F516" s="295"/>
      <c r="G516" s="295"/>
      <c r="H516" s="295"/>
      <c r="I516" s="295"/>
      <c r="J516" s="295">
        <v>1</v>
      </c>
      <c r="K516" s="295"/>
      <c r="L516" s="295"/>
      <c r="M516" s="417"/>
      <c r="N516" s="417"/>
      <c r="O516" s="295">
        <v>3</v>
      </c>
      <c r="P516" s="417"/>
      <c r="Q516" s="4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7"/>
      <c r="EP516" s="17"/>
      <c r="EQ516" s="17"/>
      <c r="ER516" s="17"/>
      <c r="ES516" s="17"/>
      <c r="ET516" s="17"/>
      <c r="EU516" s="17"/>
      <c r="EV516" s="17"/>
      <c r="EW516" s="17"/>
      <c r="EX516" s="17"/>
      <c r="EY516" s="17"/>
      <c r="EZ516" s="17"/>
      <c r="FA516" s="17"/>
      <c r="FB516" s="17"/>
      <c r="FC516" s="17"/>
      <c r="FD516" s="17"/>
      <c r="FE516" s="17"/>
      <c r="FF516" s="17"/>
      <c r="FG516" s="17"/>
      <c r="FH516" s="17"/>
      <c r="FI516" s="17"/>
      <c r="FJ516" s="17"/>
      <c r="FK516" s="17"/>
      <c r="FL516" s="17"/>
      <c r="FM516" s="17"/>
      <c r="FN516" s="17"/>
      <c r="FO516" s="17"/>
      <c r="FP516" s="17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  <c r="GV516" s="17"/>
      <c r="GW516" s="17"/>
      <c r="GX516" s="17"/>
      <c r="GY516" s="17"/>
      <c r="GZ516" s="17"/>
      <c r="HA516" s="17"/>
      <c r="HB516" s="17"/>
      <c r="HC516" s="17"/>
      <c r="HD516" s="17"/>
      <c r="HE516" s="17"/>
      <c r="HF516" s="17"/>
      <c r="HG516" s="17"/>
      <c r="HH516" s="17"/>
      <c r="HI516" s="17"/>
      <c r="HJ516" s="17"/>
      <c r="HK516" s="17"/>
      <c r="HL516" s="17"/>
      <c r="HM516" s="17"/>
      <c r="HN516" s="17"/>
      <c r="HO516" s="17"/>
      <c r="HP516" s="17"/>
      <c r="HQ516" s="17"/>
      <c r="HR516" s="17"/>
      <c r="HS516" s="17"/>
      <c r="HT516" s="17"/>
      <c r="HU516" s="17"/>
      <c r="HV516" s="17"/>
      <c r="HW516" s="17"/>
      <c r="HX516" s="17"/>
    </row>
    <row r="517" spans="1:249" s="12" customFormat="1" ht="18" customHeight="1">
      <c r="A517" s="444" t="s">
        <v>156</v>
      </c>
      <c r="B517" s="396" t="s">
        <v>321</v>
      </c>
      <c r="C517" s="294">
        <v>1</v>
      </c>
      <c r="D517" s="294">
        <v>15</v>
      </c>
      <c r="E517" s="294"/>
      <c r="F517" s="294"/>
      <c r="G517" s="294"/>
      <c r="H517" s="294"/>
      <c r="I517" s="294"/>
      <c r="J517" s="294"/>
      <c r="K517" s="294"/>
      <c r="L517" s="294"/>
      <c r="M517" s="436">
        <v>58</v>
      </c>
      <c r="N517" s="436">
        <v>5</v>
      </c>
      <c r="O517" s="294">
        <v>4</v>
      </c>
      <c r="P517" s="436">
        <f>SUM(O517:O522)</f>
        <v>30</v>
      </c>
      <c r="Q517" s="436" t="s">
        <v>58</v>
      </c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  <c r="FA517" s="17"/>
      <c r="FB517" s="17"/>
      <c r="FC517" s="17"/>
      <c r="FD517" s="17"/>
      <c r="FE517" s="17"/>
      <c r="FF517" s="17"/>
      <c r="FG517" s="17"/>
      <c r="FH517" s="17"/>
      <c r="FI517" s="17"/>
      <c r="FJ517" s="17"/>
      <c r="FK517" s="17"/>
      <c r="FL517" s="17"/>
      <c r="FM517" s="17"/>
      <c r="FN517" s="17"/>
      <c r="FO517" s="17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  <c r="GW517" s="17"/>
      <c r="GX517" s="17"/>
      <c r="GY517" s="17"/>
      <c r="GZ517" s="17"/>
      <c r="HA517" s="17"/>
      <c r="HB517" s="17"/>
      <c r="HC517" s="17"/>
      <c r="HD517" s="17"/>
      <c r="HE517" s="17"/>
      <c r="HF517" s="17"/>
      <c r="HG517" s="17"/>
      <c r="HH517" s="17"/>
      <c r="HI517" s="17"/>
      <c r="HJ517" s="17"/>
      <c r="HK517" s="17"/>
      <c r="HL517" s="17"/>
      <c r="HM517" s="17"/>
      <c r="HN517" s="17"/>
      <c r="HO517" s="17"/>
      <c r="HP517" s="17"/>
      <c r="HQ517" s="17"/>
      <c r="HR517" s="17"/>
      <c r="HS517" s="17"/>
      <c r="HT517" s="17"/>
      <c r="HU517" s="17"/>
      <c r="HV517" s="17"/>
      <c r="HW517" s="17"/>
      <c r="HX517" s="17"/>
    </row>
    <row r="518" spans="1:249" s="12" customFormat="1" ht="15.75" customHeight="1">
      <c r="A518" s="445"/>
      <c r="B518" s="397"/>
      <c r="C518" s="329"/>
      <c r="D518" s="329"/>
      <c r="E518" s="329">
        <v>1</v>
      </c>
      <c r="F518" s="329">
        <v>12</v>
      </c>
      <c r="G518" s="329"/>
      <c r="H518" s="329"/>
      <c r="I518" s="329"/>
      <c r="J518" s="329"/>
      <c r="K518" s="329"/>
      <c r="L518" s="329"/>
      <c r="M518" s="416"/>
      <c r="N518" s="416"/>
      <c r="O518" s="329">
        <v>6</v>
      </c>
      <c r="P518" s="416"/>
      <c r="Q518" s="416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  <c r="DU518" s="17"/>
      <c r="DV518" s="17"/>
      <c r="DW518" s="17"/>
      <c r="DX518" s="17"/>
      <c r="DY518" s="17"/>
      <c r="DZ518" s="17"/>
      <c r="EA518" s="17"/>
      <c r="EB518" s="17"/>
      <c r="EC518" s="17"/>
      <c r="ED518" s="17"/>
      <c r="EE518" s="17"/>
      <c r="EF518" s="17"/>
      <c r="EG518" s="17"/>
      <c r="EH518" s="17"/>
      <c r="EI518" s="17"/>
      <c r="EJ518" s="17"/>
      <c r="EK518" s="17"/>
      <c r="EL518" s="17"/>
      <c r="EM518" s="17"/>
      <c r="EN518" s="17"/>
      <c r="EO518" s="17"/>
      <c r="EP518" s="17"/>
      <c r="EQ518" s="17"/>
      <c r="ER518" s="17"/>
      <c r="ES518" s="17"/>
      <c r="ET518" s="17"/>
      <c r="EU518" s="17"/>
      <c r="EV518" s="17"/>
      <c r="EW518" s="17"/>
      <c r="EX518" s="17"/>
      <c r="EY518" s="17"/>
      <c r="EZ518" s="17"/>
      <c r="FA518" s="17"/>
      <c r="FB518" s="17"/>
      <c r="FC518" s="17"/>
      <c r="FD518" s="17"/>
      <c r="FE518" s="17"/>
      <c r="FF518" s="17"/>
      <c r="FG518" s="17"/>
      <c r="FH518" s="17"/>
      <c r="FI518" s="17"/>
      <c r="FJ518" s="17"/>
      <c r="FK518" s="17"/>
      <c r="FL518" s="17"/>
      <c r="FM518" s="17"/>
      <c r="FN518" s="17"/>
      <c r="FO518" s="17"/>
      <c r="FP518" s="17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  <c r="GV518" s="17"/>
      <c r="GW518" s="17"/>
      <c r="GX518" s="17"/>
      <c r="GY518" s="17"/>
      <c r="GZ518" s="17"/>
      <c r="HA518" s="17"/>
      <c r="HB518" s="17"/>
      <c r="HC518" s="17"/>
      <c r="HD518" s="17"/>
      <c r="HE518" s="17"/>
      <c r="HF518" s="17"/>
      <c r="HG518" s="17"/>
      <c r="HH518" s="17"/>
      <c r="HI518" s="17"/>
      <c r="HJ518" s="17"/>
      <c r="HK518" s="17"/>
      <c r="HL518" s="17"/>
      <c r="HM518" s="17"/>
      <c r="HN518" s="17"/>
      <c r="HO518" s="17"/>
      <c r="HP518" s="17"/>
      <c r="HQ518" s="17"/>
      <c r="HR518" s="17"/>
      <c r="HS518" s="17"/>
      <c r="HT518" s="17"/>
      <c r="HU518" s="17"/>
      <c r="HV518" s="17"/>
      <c r="HW518" s="17"/>
      <c r="HX518" s="17"/>
    </row>
    <row r="519" spans="1:249" s="12" customFormat="1" ht="15.75" customHeight="1">
      <c r="A519" s="445"/>
      <c r="B519" s="397"/>
      <c r="C519" s="329"/>
      <c r="D519" s="329"/>
      <c r="E519" s="329"/>
      <c r="F519" s="329"/>
      <c r="G519" s="329">
        <v>1</v>
      </c>
      <c r="H519" s="329">
        <v>10</v>
      </c>
      <c r="I519" s="329"/>
      <c r="J519" s="329"/>
      <c r="K519" s="329"/>
      <c r="L519" s="329"/>
      <c r="M519" s="416"/>
      <c r="N519" s="416"/>
      <c r="O519" s="329">
        <v>6</v>
      </c>
      <c r="P519" s="416"/>
      <c r="Q519" s="416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  <c r="DU519" s="17"/>
      <c r="DV519" s="17"/>
      <c r="DW519" s="17"/>
      <c r="DX519" s="17"/>
      <c r="DY519" s="17"/>
      <c r="DZ519" s="17"/>
      <c r="EA519" s="17"/>
      <c r="EB519" s="17"/>
      <c r="EC519" s="17"/>
      <c r="ED519" s="17"/>
      <c r="EE519" s="17"/>
      <c r="EF519" s="17"/>
      <c r="EG519" s="17"/>
      <c r="EH519" s="17"/>
      <c r="EI519" s="17"/>
      <c r="EJ519" s="17"/>
      <c r="EK519" s="17"/>
      <c r="EL519" s="17"/>
      <c r="EM519" s="17"/>
      <c r="EN519" s="17"/>
      <c r="EO519" s="17"/>
      <c r="EP519" s="17"/>
      <c r="EQ519" s="17"/>
      <c r="ER519" s="17"/>
      <c r="ES519" s="17"/>
      <c r="ET519" s="17"/>
      <c r="EU519" s="17"/>
      <c r="EV519" s="17"/>
      <c r="EW519" s="17"/>
      <c r="EX519" s="17"/>
      <c r="EY519" s="17"/>
      <c r="EZ519" s="17"/>
      <c r="FA519" s="17"/>
      <c r="FB519" s="17"/>
      <c r="FC519" s="17"/>
      <c r="FD519" s="17"/>
      <c r="FE519" s="17"/>
      <c r="FF519" s="17"/>
      <c r="FG519" s="17"/>
      <c r="FH519" s="17"/>
      <c r="FI519" s="17"/>
      <c r="FJ519" s="17"/>
      <c r="FK519" s="17"/>
      <c r="FL519" s="17"/>
      <c r="FM519" s="17"/>
      <c r="FN519" s="17"/>
      <c r="FO519" s="17"/>
      <c r="FP519" s="17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  <c r="GV519" s="17"/>
      <c r="GW519" s="17"/>
      <c r="GX519" s="17"/>
      <c r="GY519" s="17"/>
      <c r="GZ519" s="17"/>
      <c r="HA519" s="17"/>
      <c r="HB519" s="17"/>
      <c r="HC519" s="17"/>
      <c r="HD519" s="17"/>
      <c r="HE519" s="17"/>
      <c r="HF519" s="17"/>
      <c r="HG519" s="17"/>
      <c r="HH519" s="17"/>
      <c r="HI519" s="17"/>
      <c r="HJ519" s="17"/>
      <c r="HK519" s="17"/>
      <c r="HL519" s="17"/>
      <c r="HM519" s="17"/>
      <c r="HN519" s="17"/>
      <c r="HO519" s="17"/>
      <c r="HP519" s="17"/>
      <c r="HQ519" s="17"/>
      <c r="HR519" s="17"/>
      <c r="HS519" s="17"/>
      <c r="HT519" s="17"/>
      <c r="HU519" s="17"/>
      <c r="HV519" s="17"/>
      <c r="HW519" s="17"/>
      <c r="HX519" s="17"/>
    </row>
    <row r="520" spans="1:249" s="12" customFormat="1" ht="15.75" customHeight="1">
      <c r="A520" s="445"/>
      <c r="B520" s="397"/>
      <c r="C520" s="290"/>
      <c r="D520" s="290"/>
      <c r="E520" s="290"/>
      <c r="F520" s="290"/>
      <c r="G520" s="290"/>
      <c r="H520" s="290"/>
      <c r="I520" s="290">
        <v>1</v>
      </c>
      <c r="J520" s="290">
        <v>10</v>
      </c>
      <c r="K520" s="290"/>
      <c r="L520" s="290"/>
      <c r="M520" s="416"/>
      <c r="N520" s="416"/>
      <c r="O520" s="290">
        <v>6</v>
      </c>
      <c r="P520" s="416"/>
      <c r="Q520" s="416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  <c r="DK520" s="17"/>
      <c r="DL520" s="17"/>
      <c r="DM520" s="17"/>
      <c r="DN520" s="17"/>
      <c r="DO520" s="17"/>
      <c r="DP520" s="17"/>
      <c r="DQ520" s="17"/>
      <c r="DR520" s="17"/>
      <c r="DS520" s="17"/>
      <c r="DT520" s="17"/>
      <c r="DU520" s="17"/>
      <c r="DV520" s="17"/>
      <c r="DW520" s="17"/>
      <c r="DX520" s="17"/>
      <c r="DY520" s="17"/>
      <c r="DZ520" s="17"/>
      <c r="EA520" s="17"/>
      <c r="EB520" s="17"/>
      <c r="EC520" s="17"/>
      <c r="ED520" s="17"/>
      <c r="EE520" s="17"/>
      <c r="EF520" s="17"/>
      <c r="EG520" s="17"/>
      <c r="EH520" s="17"/>
      <c r="EI520" s="17"/>
      <c r="EJ520" s="17"/>
      <c r="EK520" s="17"/>
      <c r="EL520" s="17"/>
      <c r="EM520" s="17"/>
      <c r="EN520" s="17"/>
      <c r="EO520" s="17"/>
      <c r="EP520" s="17"/>
      <c r="EQ520" s="17"/>
      <c r="ER520" s="17"/>
      <c r="ES520" s="17"/>
      <c r="ET520" s="17"/>
      <c r="EU520" s="17"/>
      <c r="EV520" s="17"/>
      <c r="EW520" s="17"/>
      <c r="EX520" s="17"/>
      <c r="EY520" s="17"/>
      <c r="EZ520" s="17"/>
      <c r="FA520" s="17"/>
      <c r="FB520" s="17"/>
      <c r="FC520" s="17"/>
      <c r="FD520" s="17"/>
      <c r="FE520" s="17"/>
      <c r="FF520" s="17"/>
      <c r="FG520" s="17"/>
      <c r="FH520" s="17"/>
      <c r="FI520" s="17"/>
      <c r="FJ520" s="17"/>
      <c r="FK520" s="17"/>
      <c r="FL520" s="17"/>
      <c r="FM520" s="17"/>
      <c r="FN520" s="17"/>
      <c r="FO520" s="17"/>
      <c r="FP520" s="17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  <c r="GV520" s="17"/>
      <c r="GW520" s="17"/>
      <c r="GX520" s="17"/>
      <c r="GY520" s="17"/>
      <c r="GZ520" s="17"/>
      <c r="HA520" s="17"/>
      <c r="HB520" s="17"/>
      <c r="HC520" s="17"/>
      <c r="HD520" s="17"/>
      <c r="HE520" s="17"/>
      <c r="HF520" s="17"/>
      <c r="HG520" s="17"/>
      <c r="HH520" s="17"/>
      <c r="HI520" s="17"/>
      <c r="HJ520" s="17"/>
      <c r="HK520" s="17"/>
      <c r="HL520" s="17"/>
      <c r="HM520" s="17"/>
      <c r="HN520" s="17"/>
      <c r="HO520" s="17"/>
      <c r="HP520" s="17"/>
      <c r="HQ520" s="17"/>
      <c r="HR520" s="17"/>
      <c r="HS520" s="17"/>
      <c r="HT520" s="17"/>
      <c r="HU520" s="17"/>
      <c r="HV520" s="17"/>
      <c r="HW520" s="17"/>
      <c r="HX520" s="17"/>
    </row>
    <row r="521" spans="1:249" ht="15.75" customHeight="1">
      <c r="A521" s="448"/>
      <c r="B521" s="397"/>
      <c r="C521" s="329"/>
      <c r="D521" s="329"/>
      <c r="E521" s="329"/>
      <c r="F521" s="329"/>
      <c r="G521" s="329"/>
      <c r="H521" s="329"/>
      <c r="I521" s="329"/>
      <c r="J521" s="329"/>
      <c r="K521" s="329">
        <v>1</v>
      </c>
      <c r="L521" s="329">
        <v>10</v>
      </c>
      <c r="M521" s="416"/>
      <c r="N521" s="416"/>
      <c r="O521" s="329">
        <v>6</v>
      </c>
      <c r="P521" s="416"/>
      <c r="Q521" s="416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  <c r="DK521" s="17"/>
      <c r="DL521" s="17"/>
      <c r="DM521" s="17"/>
      <c r="DN521" s="17"/>
      <c r="DO521" s="17"/>
      <c r="DP521" s="17"/>
      <c r="DQ521" s="17"/>
      <c r="DR521" s="17"/>
      <c r="DS521" s="17"/>
      <c r="DT521" s="17"/>
      <c r="DU521" s="17"/>
      <c r="DV521" s="17"/>
      <c r="DW521" s="17"/>
      <c r="DX521" s="17"/>
      <c r="DY521" s="17"/>
      <c r="DZ521" s="17"/>
      <c r="EA521" s="17"/>
      <c r="EB521" s="17"/>
      <c r="EC521" s="17"/>
      <c r="ED521" s="17"/>
      <c r="EE521" s="17"/>
      <c r="EF521" s="17"/>
      <c r="EG521" s="17"/>
      <c r="EH521" s="17"/>
      <c r="EI521" s="17"/>
      <c r="EJ521" s="17"/>
      <c r="EK521" s="17"/>
      <c r="EL521" s="17"/>
      <c r="EM521" s="17"/>
      <c r="EN521" s="17"/>
      <c r="EO521" s="17"/>
      <c r="EP521" s="17"/>
      <c r="EQ521" s="17"/>
      <c r="ER521" s="17"/>
      <c r="ES521" s="17"/>
      <c r="ET521" s="17"/>
      <c r="EU521" s="17"/>
      <c r="EV521" s="17"/>
      <c r="EW521" s="17"/>
      <c r="EX521" s="17"/>
      <c r="EY521" s="17"/>
      <c r="EZ521" s="17"/>
      <c r="FA521" s="17"/>
      <c r="FB521" s="17"/>
      <c r="FC521" s="17"/>
      <c r="FD521" s="17"/>
      <c r="FE521" s="17"/>
      <c r="FF521" s="17"/>
      <c r="FG521" s="17"/>
      <c r="FH521" s="17"/>
      <c r="FI521" s="17"/>
      <c r="FJ521" s="17"/>
      <c r="FK521" s="17"/>
      <c r="FL521" s="17"/>
      <c r="FM521" s="17"/>
      <c r="FN521" s="17"/>
      <c r="FO521" s="17"/>
      <c r="FP521" s="17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  <c r="GV521" s="17"/>
      <c r="GW521" s="17"/>
      <c r="GX521" s="17"/>
      <c r="GY521" s="17"/>
      <c r="GZ521" s="17"/>
      <c r="HA521" s="17"/>
      <c r="HB521" s="17"/>
      <c r="HC521" s="17"/>
      <c r="HD521" s="17"/>
      <c r="HE521" s="17"/>
      <c r="HF521" s="17"/>
      <c r="HG521" s="17"/>
      <c r="HH521" s="17"/>
      <c r="HI521" s="17"/>
      <c r="HJ521" s="17"/>
      <c r="HK521" s="17"/>
      <c r="HL521" s="17"/>
      <c r="HM521" s="17"/>
      <c r="HN521" s="17"/>
      <c r="HO521" s="17"/>
      <c r="HP521" s="17"/>
      <c r="HQ521" s="17"/>
      <c r="HR521" s="17"/>
      <c r="HS521" s="17"/>
      <c r="HT521" s="17"/>
      <c r="HU521" s="17"/>
      <c r="HV521" s="17"/>
      <c r="HW521" s="17"/>
      <c r="HX521" s="17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</row>
    <row r="522" spans="1:249" ht="16.5" customHeight="1" thickBot="1">
      <c r="A522" s="352" t="s">
        <v>254</v>
      </c>
      <c r="B522" s="399"/>
      <c r="C522" s="295"/>
      <c r="D522" s="295"/>
      <c r="E522" s="295"/>
      <c r="F522" s="295">
        <v>1</v>
      </c>
      <c r="G522" s="295"/>
      <c r="H522" s="295"/>
      <c r="I522" s="295"/>
      <c r="J522" s="295"/>
      <c r="K522" s="295"/>
      <c r="L522" s="295"/>
      <c r="M522" s="417"/>
      <c r="N522" s="417"/>
      <c r="O522" s="295">
        <v>2</v>
      </c>
      <c r="P522" s="417"/>
      <c r="Q522" s="4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  <c r="EP522" s="17"/>
      <c r="EQ522" s="17"/>
      <c r="ER522" s="17"/>
      <c r="ES522" s="17"/>
      <c r="ET522" s="17"/>
      <c r="EU522" s="17"/>
      <c r="EV522" s="17"/>
      <c r="EW522" s="17"/>
      <c r="EX522" s="17"/>
      <c r="EY522" s="17"/>
      <c r="EZ522" s="17"/>
      <c r="FA522" s="17"/>
      <c r="FB522" s="17"/>
      <c r="FC522" s="17"/>
      <c r="FD522" s="17"/>
      <c r="FE522" s="17"/>
      <c r="FF522" s="17"/>
      <c r="FG522" s="17"/>
      <c r="FH522" s="17"/>
      <c r="FI522" s="17"/>
      <c r="FJ522" s="17"/>
      <c r="FK522" s="17"/>
      <c r="FL522" s="17"/>
      <c r="FM522" s="17"/>
      <c r="FN522" s="17"/>
      <c r="FO522" s="17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  <c r="GW522" s="17"/>
      <c r="GX522" s="17"/>
      <c r="GY522" s="17"/>
      <c r="GZ522" s="17"/>
      <c r="HA522" s="17"/>
      <c r="HB522" s="17"/>
      <c r="HC522" s="17"/>
      <c r="HD522" s="17"/>
      <c r="HE522" s="17"/>
      <c r="HF522" s="17"/>
      <c r="HG522" s="17"/>
      <c r="HH522" s="17"/>
      <c r="HI522" s="17"/>
      <c r="HJ522" s="17"/>
      <c r="HK522" s="17"/>
      <c r="HL522" s="17"/>
      <c r="HM522" s="17"/>
      <c r="HN522" s="17"/>
      <c r="HO522" s="17"/>
      <c r="HP522" s="17"/>
      <c r="HQ522" s="17"/>
      <c r="HR522" s="17"/>
      <c r="HS522" s="17"/>
      <c r="HT522" s="17"/>
      <c r="HU522" s="17"/>
      <c r="HV522" s="17"/>
      <c r="HW522" s="17"/>
      <c r="HX522" s="17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</row>
    <row r="523" spans="1:249" s="12" customFormat="1" ht="15" customHeight="1">
      <c r="A523" s="444" t="s">
        <v>157</v>
      </c>
      <c r="B523" s="396" t="s">
        <v>321</v>
      </c>
      <c r="C523" s="294">
        <v>1</v>
      </c>
      <c r="D523" s="294">
        <v>15</v>
      </c>
      <c r="E523" s="294"/>
      <c r="F523" s="294"/>
      <c r="G523" s="294"/>
      <c r="H523" s="294"/>
      <c r="I523" s="294"/>
      <c r="J523" s="294"/>
      <c r="K523" s="294"/>
      <c r="L523" s="294"/>
      <c r="M523" s="436">
        <f>SUM(D523:D530,F523:F530,H523:H530,J523:J530,L523:L530)</f>
        <v>51</v>
      </c>
      <c r="N523" s="436">
        <v>4</v>
      </c>
      <c r="O523" s="294">
        <v>4</v>
      </c>
      <c r="P523" s="436">
        <f>SUM(O523:O530)</f>
        <v>30</v>
      </c>
      <c r="Q523" s="436" t="s">
        <v>64</v>
      </c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  <c r="FA523" s="17"/>
      <c r="FB523" s="17"/>
      <c r="FC523" s="17"/>
      <c r="FD523" s="17"/>
      <c r="FE523" s="17"/>
      <c r="FF523" s="17"/>
      <c r="FG523" s="17"/>
      <c r="FH523" s="17"/>
      <c r="FI523" s="17"/>
      <c r="FJ523" s="17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  <c r="GY523" s="17"/>
      <c r="GZ523" s="17"/>
      <c r="HA523" s="17"/>
      <c r="HB523" s="17"/>
      <c r="HC523" s="17"/>
      <c r="HD523" s="17"/>
      <c r="HE523" s="17"/>
      <c r="HF523" s="17"/>
      <c r="HG523" s="17"/>
      <c r="HH523" s="17"/>
      <c r="HI523" s="17"/>
      <c r="HJ523" s="17"/>
      <c r="HK523" s="17"/>
      <c r="HL523" s="17"/>
      <c r="HM523" s="17"/>
      <c r="HN523" s="17"/>
      <c r="HO523" s="17"/>
      <c r="HP523" s="17"/>
      <c r="HQ523" s="17"/>
      <c r="HR523" s="17"/>
      <c r="HS523" s="17"/>
      <c r="HT523" s="17"/>
      <c r="HU523" s="17"/>
      <c r="HV523" s="17"/>
      <c r="HW523" s="17"/>
      <c r="HX523" s="17"/>
    </row>
    <row r="524" spans="1:249" s="12" customFormat="1" ht="15">
      <c r="A524" s="445"/>
      <c r="B524" s="397"/>
      <c r="C524" s="329"/>
      <c r="D524" s="329"/>
      <c r="E524" s="329">
        <v>1</v>
      </c>
      <c r="F524" s="329">
        <v>12</v>
      </c>
      <c r="G524" s="329"/>
      <c r="H524" s="329"/>
      <c r="I524" s="329"/>
      <c r="J524" s="329"/>
      <c r="K524" s="329"/>
      <c r="L524" s="329"/>
      <c r="M524" s="416"/>
      <c r="N524" s="416"/>
      <c r="O524" s="329">
        <v>6</v>
      </c>
      <c r="P524" s="416"/>
      <c r="Q524" s="416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  <c r="EP524" s="17"/>
      <c r="EQ524" s="17"/>
      <c r="ER524" s="17"/>
      <c r="ES524" s="17"/>
      <c r="ET524" s="17"/>
      <c r="EU524" s="17"/>
      <c r="EV524" s="17"/>
      <c r="EW524" s="17"/>
      <c r="EX524" s="17"/>
      <c r="EY524" s="17"/>
      <c r="EZ524" s="17"/>
      <c r="FA524" s="17"/>
      <c r="FB524" s="17"/>
      <c r="FC524" s="17"/>
      <c r="FD524" s="17"/>
      <c r="FE524" s="17"/>
      <c r="FF524" s="17"/>
      <c r="FG524" s="17"/>
      <c r="FH524" s="17"/>
      <c r="FI524" s="17"/>
      <c r="FJ524" s="17"/>
      <c r="FK524" s="17"/>
      <c r="FL524" s="17"/>
      <c r="FM524" s="17"/>
      <c r="FN524" s="17"/>
      <c r="FO524" s="17"/>
      <c r="FP524" s="17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  <c r="GV524" s="17"/>
      <c r="GW524" s="17"/>
      <c r="GX524" s="17"/>
      <c r="GY524" s="17"/>
      <c r="GZ524" s="17"/>
      <c r="HA524" s="17"/>
      <c r="HB524" s="17"/>
      <c r="HC524" s="17"/>
      <c r="HD524" s="17"/>
      <c r="HE524" s="17"/>
      <c r="HF524" s="17"/>
      <c r="HG524" s="17"/>
      <c r="HH524" s="17"/>
      <c r="HI524" s="17"/>
      <c r="HJ524" s="17"/>
      <c r="HK524" s="17"/>
      <c r="HL524" s="17"/>
      <c r="HM524" s="17"/>
      <c r="HN524" s="17"/>
      <c r="HO524" s="17"/>
      <c r="HP524" s="17"/>
      <c r="HQ524" s="17"/>
      <c r="HR524" s="17"/>
      <c r="HS524" s="17"/>
      <c r="HT524" s="17"/>
      <c r="HU524" s="17"/>
      <c r="HV524" s="17"/>
      <c r="HW524" s="17"/>
      <c r="HX524" s="17"/>
    </row>
    <row r="525" spans="1:249" s="12" customFormat="1" ht="15">
      <c r="A525" s="445"/>
      <c r="B525" s="397"/>
      <c r="C525" s="329"/>
      <c r="D525" s="329"/>
      <c r="E525" s="329"/>
      <c r="F525" s="329"/>
      <c r="G525" s="329">
        <v>1</v>
      </c>
      <c r="H525" s="329">
        <v>10</v>
      </c>
      <c r="I525" s="329"/>
      <c r="J525" s="329"/>
      <c r="K525" s="329"/>
      <c r="L525" s="329"/>
      <c r="M525" s="416"/>
      <c r="N525" s="416"/>
      <c r="O525" s="329">
        <v>6</v>
      </c>
      <c r="P525" s="416"/>
      <c r="Q525" s="416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  <c r="EP525" s="17"/>
      <c r="EQ525" s="17"/>
      <c r="ER525" s="17"/>
      <c r="ES525" s="17"/>
      <c r="ET525" s="17"/>
      <c r="EU525" s="17"/>
      <c r="EV525" s="17"/>
      <c r="EW525" s="17"/>
      <c r="EX525" s="17"/>
      <c r="EY525" s="17"/>
      <c r="EZ525" s="17"/>
      <c r="FA525" s="17"/>
      <c r="FB525" s="17"/>
      <c r="FC525" s="17"/>
      <c r="FD525" s="17"/>
      <c r="FE525" s="17"/>
      <c r="FF525" s="17"/>
      <c r="FG525" s="17"/>
      <c r="FH525" s="17"/>
      <c r="FI525" s="17"/>
      <c r="FJ525" s="17"/>
      <c r="FK525" s="17"/>
      <c r="FL525" s="17"/>
      <c r="FM525" s="17"/>
      <c r="FN525" s="17"/>
      <c r="FO525" s="17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  <c r="GW525" s="17"/>
      <c r="GX525" s="17"/>
      <c r="GY525" s="17"/>
      <c r="GZ525" s="17"/>
      <c r="HA525" s="17"/>
      <c r="HB525" s="17"/>
      <c r="HC525" s="17"/>
      <c r="HD525" s="17"/>
      <c r="HE525" s="17"/>
      <c r="HF525" s="17"/>
      <c r="HG525" s="17"/>
      <c r="HH525" s="17"/>
      <c r="HI525" s="17"/>
      <c r="HJ525" s="17"/>
      <c r="HK525" s="17"/>
      <c r="HL525" s="17"/>
      <c r="HM525" s="17"/>
      <c r="HN525" s="17"/>
      <c r="HO525" s="17"/>
      <c r="HP525" s="17"/>
      <c r="HQ525" s="17"/>
      <c r="HR525" s="17"/>
      <c r="HS525" s="17"/>
      <c r="HT525" s="17"/>
      <c r="HU525" s="17"/>
      <c r="HV525" s="17"/>
      <c r="HW525" s="17"/>
      <c r="HX525" s="17"/>
    </row>
    <row r="526" spans="1:249" s="12" customFormat="1" ht="15">
      <c r="A526" s="448"/>
      <c r="B526" s="397"/>
      <c r="C526" s="329"/>
      <c r="D526" s="329"/>
      <c r="E526" s="329"/>
      <c r="F526" s="329"/>
      <c r="G526" s="329">
        <v>1</v>
      </c>
      <c r="H526" s="329">
        <v>10</v>
      </c>
      <c r="I526" s="329"/>
      <c r="J526" s="329"/>
      <c r="K526" s="329"/>
      <c r="L526" s="329"/>
      <c r="M526" s="416"/>
      <c r="N526" s="416"/>
      <c r="O526" s="329">
        <v>6</v>
      </c>
      <c r="P526" s="416"/>
      <c r="Q526" s="416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  <c r="EP526" s="17"/>
      <c r="EQ526" s="17"/>
      <c r="ER526" s="17"/>
      <c r="ES526" s="17"/>
      <c r="ET526" s="17"/>
      <c r="EU526" s="17"/>
      <c r="EV526" s="17"/>
      <c r="EW526" s="17"/>
      <c r="EX526" s="17"/>
      <c r="EY526" s="17"/>
      <c r="EZ526" s="17"/>
      <c r="FA526" s="17"/>
      <c r="FB526" s="17"/>
      <c r="FC526" s="17"/>
      <c r="FD526" s="17"/>
      <c r="FE526" s="17"/>
      <c r="FF526" s="17"/>
      <c r="FG526" s="17"/>
      <c r="FH526" s="17"/>
      <c r="FI526" s="17"/>
      <c r="FJ526" s="17"/>
      <c r="FK526" s="17"/>
      <c r="FL526" s="17"/>
      <c r="FM526" s="17"/>
      <c r="FN526" s="17"/>
      <c r="FO526" s="17"/>
      <c r="FP526" s="17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  <c r="GV526" s="17"/>
      <c r="GW526" s="17"/>
      <c r="GX526" s="17"/>
      <c r="GY526" s="17"/>
      <c r="GZ526" s="17"/>
      <c r="HA526" s="17"/>
      <c r="HB526" s="17"/>
      <c r="HC526" s="17"/>
      <c r="HD526" s="17"/>
      <c r="HE526" s="17"/>
      <c r="HF526" s="17"/>
      <c r="HG526" s="17"/>
      <c r="HH526" s="17"/>
      <c r="HI526" s="17"/>
      <c r="HJ526" s="17"/>
      <c r="HK526" s="17"/>
      <c r="HL526" s="17"/>
      <c r="HM526" s="17"/>
      <c r="HN526" s="17"/>
      <c r="HO526" s="17"/>
      <c r="HP526" s="17"/>
      <c r="HQ526" s="17"/>
      <c r="HR526" s="17"/>
      <c r="HS526" s="17"/>
      <c r="HT526" s="17"/>
      <c r="HU526" s="17"/>
      <c r="HV526" s="17"/>
      <c r="HW526" s="17"/>
      <c r="HX526" s="17"/>
    </row>
    <row r="527" spans="1:249" s="12" customFormat="1" ht="15">
      <c r="A527" s="447" t="s">
        <v>253</v>
      </c>
      <c r="B527" s="397"/>
      <c r="C527" s="329"/>
      <c r="D527" s="329">
        <v>1</v>
      </c>
      <c r="E527" s="329"/>
      <c r="F527" s="329"/>
      <c r="G527" s="329"/>
      <c r="H527" s="329"/>
      <c r="I527" s="329"/>
      <c r="J527" s="329"/>
      <c r="K527" s="329"/>
      <c r="L527" s="329"/>
      <c r="M527" s="416"/>
      <c r="N527" s="416"/>
      <c r="O527" s="329">
        <v>2</v>
      </c>
      <c r="P527" s="416"/>
      <c r="Q527" s="416"/>
    </row>
    <row r="528" spans="1:249" s="12" customFormat="1" ht="15">
      <c r="A528" s="445"/>
      <c r="B528" s="397"/>
      <c r="C528" s="329"/>
      <c r="D528" s="329">
        <v>1</v>
      </c>
      <c r="E528" s="329"/>
      <c r="F528" s="329"/>
      <c r="G528" s="329"/>
      <c r="H528" s="329"/>
      <c r="I528" s="329"/>
      <c r="J528" s="329"/>
      <c r="K528" s="329"/>
      <c r="L528" s="329"/>
      <c r="M528" s="416"/>
      <c r="N528" s="416"/>
      <c r="O528" s="329">
        <v>2</v>
      </c>
      <c r="P528" s="416"/>
      <c r="Q528" s="416"/>
    </row>
    <row r="529" spans="1:249" s="12" customFormat="1" ht="15">
      <c r="A529" s="448"/>
      <c r="B529" s="397"/>
      <c r="C529" s="290"/>
      <c r="D529" s="290">
        <v>1</v>
      </c>
      <c r="E529" s="290"/>
      <c r="F529" s="290"/>
      <c r="G529" s="290"/>
      <c r="H529" s="290"/>
      <c r="I529" s="290"/>
      <c r="J529" s="290"/>
      <c r="K529" s="290"/>
      <c r="L529" s="290"/>
      <c r="M529" s="416"/>
      <c r="N529" s="416"/>
      <c r="O529" s="290">
        <v>2</v>
      </c>
      <c r="P529" s="416"/>
      <c r="Q529" s="416"/>
    </row>
    <row r="530" spans="1:249" s="12" customFormat="1" thickBot="1">
      <c r="A530" s="282" t="s">
        <v>158</v>
      </c>
      <c r="B530" s="397"/>
      <c r="C530" s="290"/>
      <c r="D530" s="290"/>
      <c r="E530" s="290"/>
      <c r="F530" s="290">
        <v>1</v>
      </c>
      <c r="G530" s="290"/>
      <c r="H530" s="290"/>
      <c r="I530" s="290"/>
      <c r="J530" s="290"/>
      <c r="K530" s="290"/>
      <c r="L530" s="290"/>
      <c r="M530" s="416"/>
      <c r="N530" s="416"/>
      <c r="O530" s="290">
        <v>2</v>
      </c>
      <c r="P530" s="416"/>
      <c r="Q530" s="416"/>
    </row>
    <row r="531" spans="1:249" ht="15" customHeight="1">
      <c r="A531" s="480" t="s">
        <v>155</v>
      </c>
      <c r="B531" s="492" t="s">
        <v>116</v>
      </c>
      <c r="C531" s="20"/>
      <c r="D531" s="20">
        <v>1</v>
      </c>
      <c r="E531" s="20"/>
      <c r="F531" s="20"/>
      <c r="G531" s="20"/>
      <c r="H531" s="20"/>
      <c r="I531" s="20"/>
      <c r="J531" s="20"/>
      <c r="K531" s="20"/>
      <c r="L531" s="20"/>
      <c r="M531" s="433">
        <f>SUM(D531:D539)</f>
        <v>9</v>
      </c>
      <c r="N531" s="433"/>
      <c r="O531" s="20">
        <v>2</v>
      </c>
      <c r="P531" s="433">
        <f>SUM(O531:O539)</f>
        <v>18</v>
      </c>
      <c r="Q531" s="433" t="s">
        <v>39</v>
      </c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12"/>
      <c r="FA531" s="12"/>
      <c r="FB531" s="12"/>
      <c r="FC531" s="12"/>
      <c r="FD531" s="12"/>
      <c r="FE531" s="12"/>
      <c r="FF531" s="12"/>
      <c r="FG531" s="12"/>
      <c r="FH531" s="12"/>
      <c r="FI531" s="12"/>
      <c r="FJ531" s="12"/>
      <c r="FK531" s="12"/>
      <c r="FL531" s="12"/>
      <c r="FM531" s="12"/>
      <c r="FN531" s="12"/>
      <c r="FO531" s="12"/>
      <c r="FP531" s="12"/>
      <c r="FQ531" s="12"/>
      <c r="FR531" s="12"/>
      <c r="FS531" s="12"/>
      <c r="FT531" s="12"/>
      <c r="FU531" s="12"/>
      <c r="FV531" s="12"/>
      <c r="FW531" s="12"/>
      <c r="FX531" s="12"/>
      <c r="FY531" s="12"/>
      <c r="FZ531" s="12"/>
      <c r="GA531" s="12"/>
      <c r="GB531" s="12"/>
      <c r="GC531" s="12"/>
      <c r="GD531" s="12"/>
      <c r="GE531" s="12"/>
      <c r="GF531" s="12"/>
      <c r="GG531" s="12"/>
      <c r="GH531" s="12"/>
      <c r="GI531" s="12"/>
      <c r="GJ531" s="12"/>
      <c r="GK531" s="12"/>
      <c r="GL531" s="12"/>
      <c r="GM531" s="12"/>
      <c r="GN531" s="12"/>
      <c r="GO531" s="12"/>
      <c r="GP531" s="12"/>
      <c r="GQ531" s="12"/>
      <c r="GR531" s="12"/>
      <c r="GS531" s="12"/>
      <c r="GT531" s="12"/>
      <c r="GU531" s="12"/>
      <c r="GV531" s="12"/>
      <c r="GW531" s="12"/>
      <c r="GX531" s="12"/>
      <c r="GY531" s="12"/>
      <c r="GZ531" s="12"/>
      <c r="HA531" s="12"/>
      <c r="HB531" s="12"/>
      <c r="HC531" s="12"/>
      <c r="HD531" s="12"/>
      <c r="HE531" s="12"/>
      <c r="HF531" s="12"/>
      <c r="HG531" s="12"/>
      <c r="HH531" s="12"/>
      <c r="HI531" s="12"/>
      <c r="HJ531" s="12"/>
      <c r="HK531" s="12"/>
      <c r="HL531" s="12"/>
      <c r="HM531" s="12"/>
      <c r="HN531" s="12"/>
      <c r="HO531" s="12"/>
      <c r="HP531" s="12"/>
      <c r="HQ531" s="12"/>
      <c r="HR531" s="12"/>
      <c r="HS531" s="12"/>
      <c r="HT531" s="12"/>
      <c r="HU531" s="12"/>
      <c r="HV531" s="12"/>
      <c r="HW531" s="12"/>
      <c r="HX531" s="12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</row>
    <row r="532" spans="1:249" ht="15">
      <c r="A532" s="481"/>
      <c r="B532" s="493"/>
      <c r="C532" s="95"/>
      <c r="D532" s="95">
        <v>1</v>
      </c>
      <c r="E532" s="95"/>
      <c r="F532" s="95"/>
      <c r="G532" s="95"/>
      <c r="H532" s="95"/>
      <c r="I532" s="95"/>
      <c r="J532" s="95"/>
      <c r="K532" s="95"/>
      <c r="L532" s="95"/>
      <c r="M532" s="434"/>
      <c r="N532" s="434"/>
      <c r="O532" s="95">
        <v>2</v>
      </c>
      <c r="P532" s="434"/>
      <c r="Q532" s="434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U532" s="12"/>
      <c r="EV532" s="12"/>
      <c r="EW532" s="12"/>
      <c r="EX532" s="12"/>
      <c r="EY532" s="12"/>
      <c r="EZ532" s="12"/>
      <c r="FA532" s="12"/>
      <c r="FB532" s="12"/>
      <c r="FC532" s="12"/>
      <c r="FD532" s="12"/>
      <c r="FE532" s="12"/>
      <c r="FF532" s="12"/>
      <c r="FG532" s="12"/>
      <c r="FH532" s="12"/>
      <c r="FI532" s="12"/>
      <c r="FJ532" s="12"/>
      <c r="FK532" s="12"/>
      <c r="FL532" s="12"/>
      <c r="FM532" s="12"/>
      <c r="FN532" s="12"/>
      <c r="FO532" s="12"/>
      <c r="FP532" s="12"/>
      <c r="FQ532" s="12"/>
      <c r="FR532" s="12"/>
      <c r="FS532" s="12"/>
      <c r="FT532" s="12"/>
      <c r="FU532" s="12"/>
      <c r="FV532" s="12"/>
      <c r="FW532" s="12"/>
      <c r="FX532" s="12"/>
      <c r="FY532" s="12"/>
      <c r="FZ532" s="12"/>
      <c r="GA532" s="12"/>
      <c r="GB532" s="12"/>
      <c r="GC532" s="12"/>
      <c r="GD532" s="12"/>
      <c r="GE532" s="12"/>
      <c r="GF532" s="12"/>
      <c r="GG532" s="12"/>
      <c r="GH532" s="12"/>
      <c r="GI532" s="12"/>
      <c r="GJ532" s="12"/>
      <c r="GK532" s="12"/>
      <c r="GL532" s="12"/>
      <c r="GM532" s="12"/>
      <c r="GN532" s="12"/>
      <c r="GO532" s="12"/>
      <c r="GP532" s="12"/>
      <c r="GQ532" s="12"/>
      <c r="GR532" s="12"/>
      <c r="GS532" s="12"/>
      <c r="GT532" s="12"/>
      <c r="GU532" s="12"/>
      <c r="GV532" s="12"/>
      <c r="GW532" s="12"/>
      <c r="GX532" s="12"/>
      <c r="GY532" s="12"/>
      <c r="GZ532" s="12"/>
      <c r="HA532" s="12"/>
      <c r="HB532" s="12"/>
      <c r="HC532" s="12"/>
      <c r="HD532" s="12"/>
      <c r="HE532" s="12"/>
      <c r="HF532" s="12"/>
      <c r="HG532" s="12"/>
      <c r="HH532" s="12"/>
      <c r="HI532" s="12"/>
      <c r="HJ532" s="12"/>
      <c r="HK532" s="12"/>
      <c r="HL532" s="12"/>
      <c r="HM532" s="12"/>
      <c r="HN532" s="12"/>
      <c r="HO532" s="12"/>
      <c r="HP532" s="12"/>
      <c r="HQ532" s="12"/>
      <c r="HR532" s="12"/>
      <c r="HS532" s="12"/>
      <c r="HT532" s="12"/>
      <c r="HU532" s="12"/>
      <c r="HV532" s="12"/>
      <c r="HW532" s="12"/>
      <c r="HX532" s="12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</row>
    <row r="533" spans="1:249" ht="15">
      <c r="A533" s="481"/>
      <c r="B533" s="493"/>
      <c r="C533" s="95"/>
      <c r="D533" s="95">
        <v>1</v>
      </c>
      <c r="E533" s="95"/>
      <c r="F533" s="95"/>
      <c r="G533" s="95"/>
      <c r="H533" s="95"/>
      <c r="I533" s="95"/>
      <c r="J533" s="95"/>
      <c r="K533" s="95"/>
      <c r="L533" s="95"/>
      <c r="M533" s="434"/>
      <c r="N533" s="434"/>
      <c r="O533" s="95">
        <v>2</v>
      </c>
      <c r="P533" s="434"/>
      <c r="Q533" s="434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U533" s="12"/>
      <c r="EV533" s="12"/>
      <c r="EW533" s="12"/>
      <c r="EX533" s="12"/>
      <c r="EY533" s="12"/>
      <c r="EZ533" s="12"/>
      <c r="FA533" s="12"/>
      <c r="FB533" s="12"/>
      <c r="FC533" s="12"/>
      <c r="FD533" s="12"/>
      <c r="FE533" s="12"/>
      <c r="FF533" s="12"/>
      <c r="FG533" s="12"/>
      <c r="FH533" s="12"/>
      <c r="FI533" s="12"/>
      <c r="FJ533" s="12"/>
      <c r="FK533" s="12"/>
      <c r="FL533" s="12"/>
      <c r="FM533" s="12"/>
      <c r="FN533" s="12"/>
      <c r="FO533" s="12"/>
      <c r="FP533" s="12"/>
      <c r="FQ533" s="12"/>
      <c r="FR533" s="12"/>
      <c r="FS533" s="12"/>
      <c r="FT533" s="12"/>
      <c r="FU533" s="12"/>
      <c r="FV533" s="12"/>
      <c r="FW533" s="12"/>
      <c r="FX533" s="12"/>
      <c r="FY533" s="12"/>
      <c r="FZ533" s="12"/>
      <c r="GA533" s="12"/>
      <c r="GB533" s="12"/>
      <c r="GC533" s="12"/>
      <c r="GD533" s="12"/>
      <c r="GE533" s="12"/>
      <c r="GF533" s="12"/>
      <c r="GG533" s="12"/>
      <c r="GH533" s="12"/>
      <c r="GI533" s="12"/>
      <c r="GJ533" s="12"/>
      <c r="GK533" s="12"/>
      <c r="GL533" s="12"/>
      <c r="GM533" s="12"/>
      <c r="GN533" s="12"/>
      <c r="GO533" s="12"/>
      <c r="GP533" s="12"/>
      <c r="GQ533" s="12"/>
      <c r="GR533" s="12"/>
      <c r="GS533" s="12"/>
      <c r="GT533" s="12"/>
      <c r="GU533" s="12"/>
      <c r="GV533" s="12"/>
      <c r="GW533" s="12"/>
      <c r="GX533" s="12"/>
      <c r="GY533" s="12"/>
      <c r="GZ533" s="12"/>
      <c r="HA533" s="12"/>
      <c r="HB533" s="12"/>
      <c r="HC533" s="12"/>
      <c r="HD533" s="12"/>
      <c r="HE533" s="12"/>
      <c r="HF533" s="12"/>
      <c r="HG533" s="12"/>
      <c r="HH533" s="12"/>
      <c r="HI533" s="12"/>
      <c r="HJ533" s="12"/>
      <c r="HK533" s="12"/>
      <c r="HL533" s="12"/>
      <c r="HM533" s="12"/>
      <c r="HN533" s="12"/>
      <c r="HO533" s="12"/>
      <c r="HP533" s="12"/>
      <c r="HQ533" s="12"/>
      <c r="HR533" s="12"/>
      <c r="HS533" s="12"/>
      <c r="HT533" s="12"/>
      <c r="HU533" s="12"/>
      <c r="HV533" s="12"/>
      <c r="HW533" s="12"/>
      <c r="HX533" s="12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</row>
    <row r="534" spans="1:249" ht="15">
      <c r="A534" s="481"/>
      <c r="B534" s="493"/>
      <c r="C534" s="95"/>
      <c r="D534" s="95">
        <v>1</v>
      </c>
      <c r="E534" s="95"/>
      <c r="F534" s="95"/>
      <c r="G534" s="95"/>
      <c r="H534" s="95"/>
      <c r="I534" s="95"/>
      <c r="J534" s="95"/>
      <c r="K534" s="95"/>
      <c r="L534" s="95"/>
      <c r="M534" s="434"/>
      <c r="N534" s="434"/>
      <c r="O534" s="95">
        <v>2</v>
      </c>
      <c r="P534" s="434"/>
      <c r="Q534" s="434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U534" s="12"/>
      <c r="EV534" s="12"/>
      <c r="EW534" s="12"/>
      <c r="EX534" s="12"/>
      <c r="EY534" s="12"/>
      <c r="EZ534" s="12"/>
      <c r="FA534" s="12"/>
      <c r="FB534" s="12"/>
      <c r="FC534" s="12"/>
      <c r="FD534" s="12"/>
      <c r="FE534" s="12"/>
      <c r="FF534" s="12"/>
      <c r="FG534" s="12"/>
      <c r="FH534" s="12"/>
      <c r="FI534" s="12"/>
      <c r="FJ534" s="12"/>
      <c r="FK534" s="12"/>
      <c r="FL534" s="12"/>
      <c r="FM534" s="12"/>
      <c r="FN534" s="12"/>
      <c r="FO534" s="12"/>
      <c r="FP534" s="12"/>
      <c r="FQ534" s="12"/>
      <c r="FR534" s="12"/>
      <c r="FS534" s="12"/>
      <c r="FT534" s="12"/>
      <c r="FU534" s="12"/>
      <c r="FV534" s="12"/>
      <c r="FW534" s="12"/>
      <c r="FX534" s="12"/>
      <c r="FY534" s="12"/>
      <c r="FZ534" s="12"/>
      <c r="GA534" s="12"/>
      <c r="GB534" s="12"/>
      <c r="GC534" s="12"/>
      <c r="GD534" s="12"/>
      <c r="GE534" s="12"/>
      <c r="GF534" s="12"/>
      <c r="GG534" s="12"/>
      <c r="GH534" s="12"/>
      <c r="GI534" s="12"/>
      <c r="GJ534" s="12"/>
      <c r="GK534" s="12"/>
      <c r="GL534" s="12"/>
      <c r="GM534" s="12"/>
      <c r="GN534" s="12"/>
      <c r="GO534" s="12"/>
      <c r="GP534" s="12"/>
      <c r="GQ534" s="12"/>
      <c r="GR534" s="12"/>
      <c r="GS534" s="12"/>
      <c r="GT534" s="12"/>
      <c r="GU534" s="12"/>
      <c r="GV534" s="12"/>
      <c r="GW534" s="12"/>
      <c r="GX534" s="12"/>
      <c r="GY534" s="12"/>
      <c r="GZ534" s="12"/>
      <c r="HA534" s="12"/>
      <c r="HB534" s="12"/>
      <c r="HC534" s="12"/>
      <c r="HD534" s="12"/>
      <c r="HE534" s="12"/>
      <c r="HF534" s="12"/>
      <c r="HG534" s="12"/>
      <c r="HH534" s="12"/>
      <c r="HI534" s="12"/>
      <c r="HJ534" s="12"/>
      <c r="HK534" s="12"/>
      <c r="HL534" s="12"/>
      <c r="HM534" s="12"/>
      <c r="HN534" s="12"/>
      <c r="HO534" s="12"/>
      <c r="HP534" s="12"/>
      <c r="HQ534" s="12"/>
      <c r="HR534" s="12"/>
      <c r="HS534" s="12"/>
      <c r="HT534" s="12"/>
      <c r="HU534" s="12"/>
      <c r="HV534" s="12"/>
      <c r="HW534" s="12"/>
      <c r="HX534" s="12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</row>
    <row r="535" spans="1:249" ht="15">
      <c r="A535" s="481"/>
      <c r="B535" s="493"/>
      <c r="C535" s="95"/>
      <c r="D535" s="95">
        <v>1</v>
      </c>
      <c r="E535" s="95"/>
      <c r="F535" s="95"/>
      <c r="G535" s="95"/>
      <c r="H535" s="95"/>
      <c r="I535" s="95"/>
      <c r="J535" s="95"/>
      <c r="K535" s="95"/>
      <c r="L535" s="95"/>
      <c r="M535" s="434"/>
      <c r="N535" s="434"/>
      <c r="O535" s="95">
        <v>2</v>
      </c>
      <c r="P535" s="434"/>
      <c r="Q535" s="434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U535" s="12"/>
      <c r="EV535" s="12"/>
      <c r="EW535" s="12"/>
      <c r="EX535" s="12"/>
      <c r="EY535" s="12"/>
      <c r="EZ535" s="12"/>
      <c r="FA535" s="12"/>
      <c r="FB535" s="12"/>
      <c r="FC535" s="12"/>
      <c r="FD535" s="12"/>
      <c r="FE535" s="12"/>
      <c r="FF535" s="12"/>
      <c r="FG535" s="12"/>
      <c r="FH535" s="12"/>
      <c r="FI535" s="12"/>
      <c r="FJ535" s="12"/>
      <c r="FK535" s="12"/>
      <c r="FL535" s="12"/>
      <c r="FM535" s="12"/>
      <c r="FN535" s="12"/>
      <c r="FO535" s="12"/>
      <c r="FP535" s="12"/>
      <c r="FQ535" s="12"/>
      <c r="FR535" s="12"/>
      <c r="FS535" s="12"/>
      <c r="FT535" s="12"/>
      <c r="FU535" s="12"/>
      <c r="FV535" s="12"/>
      <c r="FW535" s="12"/>
      <c r="FX535" s="12"/>
      <c r="FY535" s="12"/>
      <c r="FZ535" s="12"/>
      <c r="GA535" s="12"/>
      <c r="GB535" s="12"/>
      <c r="GC535" s="12"/>
      <c r="GD535" s="12"/>
      <c r="GE535" s="12"/>
      <c r="GF535" s="12"/>
      <c r="GG535" s="12"/>
      <c r="GH535" s="12"/>
      <c r="GI535" s="12"/>
      <c r="GJ535" s="12"/>
      <c r="GK535" s="12"/>
      <c r="GL535" s="12"/>
      <c r="GM535" s="12"/>
      <c r="GN535" s="12"/>
      <c r="GO535" s="12"/>
      <c r="GP535" s="12"/>
      <c r="GQ535" s="12"/>
      <c r="GR535" s="12"/>
      <c r="GS535" s="12"/>
      <c r="GT535" s="12"/>
      <c r="GU535" s="12"/>
      <c r="GV535" s="12"/>
      <c r="GW535" s="12"/>
      <c r="GX535" s="12"/>
      <c r="GY535" s="12"/>
      <c r="GZ535" s="12"/>
      <c r="HA535" s="12"/>
      <c r="HB535" s="12"/>
      <c r="HC535" s="12"/>
      <c r="HD535" s="12"/>
      <c r="HE535" s="12"/>
      <c r="HF535" s="12"/>
      <c r="HG535" s="12"/>
      <c r="HH535" s="12"/>
      <c r="HI535" s="12"/>
      <c r="HJ535" s="12"/>
      <c r="HK535" s="12"/>
      <c r="HL535" s="12"/>
      <c r="HM535" s="12"/>
      <c r="HN535" s="12"/>
      <c r="HO535" s="12"/>
      <c r="HP535" s="12"/>
      <c r="HQ535" s="12"/>
      <c r="HR535" s="12"/>
      <c r="HS535" s="12"/>
      <c r="HT535" s="12"/>
      <c r="HU535" s="12"/>
      <c r="HV535" s="12"/>
      <c r="HW535" s="12"/>
      <c r="HX535" s="12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</row>
    <row r="536" spans="1:249" ht="15">
      <c r="A536" s="481"/>
      <c r="B536" s="493"/>
      <c r="C536" s="95"/>
      <c r="D536" s="95">
        <v>1</v>
      </c>
      <c r="E536" s="95"/>
      <c r="F536" s="95"/>
      <c r="G536" s="95"/>
      <c r="H536" s="95"/>
      <c r="I536" s="95"/>
      <c r="J536" s="95"/>
      <c r="K536" s="95"/>
      <c r="L536" s="95"/>
      <c r="M536" s="434"/>
      <c r="N536" s="434"/>
      <c r="O536" s="95">
        <v>2</v>
      </c>
      <c r="P536" s="434"/>
      <c r="Q536" s="434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U536" s="12"/>
      <c r="EV536" s="12"/>
      <c r="EW536" s="12"/>
      <c r="EX536" s="12"/>
      <c r="EY536" s="12"/>
      <c r="EZ536" s="12"/>
      <c r="FA536" s="12"/>
      <c r="FB536" s="12"/>
      <c r="FC536" s="12"/>
      <c r="FD536" s="12"/>
      <c r="FE536" s="12"/>
      <c r="FF536" s="12"/>
      <c r="FG536" s="12"/>
      <c r="FH536" s="12"/>
      <c r="FI536" s="12"/>
      <c r="FJ536" s="12"/>
      <c r="FK536" s="12"/>
      <c r="FL536" s="12"/>
      <c r="FM536" s="12"/>
      <c r="FN536" s="12"/>
      <c r="FO536" s="12"/>
      <c r="FP536" s="12"/>
      <c r="FQ536" s="12"/>
      <c r="FR536" s="12"/>
      <c r="FS536" s="12"/>
      <c r="FT536" s="12"/>
      <c r="FU536" s="12"/>
      <c r="FV536" s="12"/>
      <c r="FW536" s="12"/>
      <c r="FX536" s="12"/>
      <c r="FY536" s="12"/>
      <c r="FZ536" s="12"/>
      <c r="GA536" s="12"/>
      <c r="GB536" s="12"/>
      <c r="GC536" s="12"/>
      <c r="GD536" s="12"/>
      <c r="GE536" s="12"/>
      <c r="GF536" s="12"/>
      <c r="GG536" s="12"/>
      <c r="GH536" s="12"/>
      <c r="GI536" s="12"/>
      <c r="GJ536" s="12"/>
      <c r="GK536" s="12"/>
      <c r="GL536" s="12"/>
      <c r="GM536" s="12"/>
      <c r="GN536" s="12"/>
      <c r="GO536" s="12"/>
      <c r="GP536" s="12"/>
      <c r="GQ536" s="12"/>
      <c r="GR536" s="12"/>
      <c r="GS536" s="12"/>
      <c r="GT536" s="12"/>
      <c r="GU536" s="12"/>
      <c r="GV536" s="12"/>
      <c r="GW536" s="12"/>
      <c r="GX536" s="12"/>
      <c r="GY536" s="12"/>
      <c r="GZ536" s="12"/>
      <c r="HA536" s="12"/>
      <c r="HB536" s="12"/>
      <c r="HC536" s="12"/>
      <c r="HD536" s="12"/>
      <c r="HE536" s="12"/>
      <c r="HF536" s="12"/>
      <c r="HG536" s="12"/>
      <c r="HH536" s="12"/>
      <c r="HI536" s="12"/>
      <c r="HJ536" s="12"/>
      <c r="HK536" s="12"/>
      <c r="HL536" s="12"/>
      <c r="HM536" s="12"/>
      <c r="HN536" s="12"/>
      <c r="HO536" s="12"/>
      <c r="HP536" s="12"/>
      <c r="HQ536" s="12"/>
      <c r="HR536" s="12"/>
      <c r="HS536" s="12"/>
      <c r="HT536" s="12"/>
      <c r="HU536" s="12"/>
      <c r="HV536" s="12"/>
      <c r="HW536" s="12"/>
      <c r="HX536" s="12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</row>
    <row r="537" spans="1:249" ht="15">
      <c r="A537" s="481"/>
      <c r="B537" s="493"/>
      <c r="C537" s="95"/>
      <c r="D537" s="95">
        <v>1</v>
      </c>
      <c r="E537" s="95"/>
      <c r="F537" s="95"/>
      <c r="G537" s="95"/>
      <c r="H537" s="95"/>
      <c r="I537" s="95"/>
      <c r="J537" s="95"/>
      <c r="K537" s="95"/>
      <c r="L537" s="95"/>
      <c r="M537" s="434"/>
      <c r="N537" s="434"/>
      <c r="O537" s="95">
        <v>2</v>
      </c>
      <c r="P537" s="434"/>
      <c r="Q537" s="434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12"/>
      <c r="FA537" s="12"/>
      <c r="FB537" s="12"/>
      <c r="FC537" s="12"/>
      <c r="FD537" s="12"/>
      <c r="FE537" s="12"/>
      <c r="FF537" s="12"/>
      <c r="FG537" s="12"/>
      <c r="FH537" s="12"/>
      <c r="FI537" s="12"/>
      <c r="FJ537" s="12"/>
      <c r="FK537" s="12"/>
      <c r="FL537" s="12"/>
      <c r="FM537" s="12"/>
      <c r="FN537" s="12"/>
      <c r="FO537" s="12"/>
      <c r="FP537" s="12"/>
      <c r="FQ537" s="12"/>
      <c r="FR537" s="12"/>
      <c r="FS537" s="12"/>
      <c r="FT537" s="12"/>
      <c r="FU537" s="12"/>
      <c r="FV537" s="12"/>
      <c r="FW537" s="12"/>
      <c r="FX537" s="12"/>
      <c r="FY537" s="12"/>
      <c r="FZ537" s="12"/>
      <c r="GA537" s="12"/>
      <c r="GB537" s="12"/>
      <c r="GC537" s="12"/>
      <c r="GD537" s="12"/>
      <c r="GE537" s="12"/>
      <c r="GF537" s="12"/>
      <c r="GG537" s="12"/>
      <c r="GH537" s="12"/>
      <c r="GI537" s="12"/>
      <c r="GJ537" s="12"/>
      <c r="GK537" s="12"/>
      <c r="GL537" s="12"/>
      <c r="GM537" s="12"/>
      <c r="GN537" s="12"/>
      <c r="GO537" s="12"/>
      <c r="GP537" s="12"/>
      <c r="GQ537" s="12"/>
      <c r="GR537" s="12"/>
      <c r="GS537" s="12"/>
      <c r="GT537" s="12"/>
      <c r="GU537" s="12"/>
      <c r="GV537" s="12"/>
      <c r="GW537" s="12"/>
      <c r="GX537" s="12"/>
      <c r="GY537" s="12"/>
      <c r="GZ537" s="12"/>
      <c r="HA537" s="12"/>
      <c r="HB537" s="12"/>
      <c r="HC537" s="12"/>
      <c r="HD537" s="12"/>
      <c r="HE537" s="12"/>
      <c r="HF537" s="12"/>
      <c r="HG537" s="12"/>
      <c r="HH537" s="12"/>
      <c r="HI537" s="12"/>
      <c r="HJ537" s="12"/>
      <c r="HK537" s="12"/>
      <c r="HL537" s="12"/>
      <c r="HM537" s="12"/>
      <c r="HN537" s="12"/>
      <c r="HO537" s="12"/>
      <c r="HP537" s="12"/>
      <c r="HQ537" s="12"/>
      <c r="HR537" s="12"/>
      <c r="HS537" s="12"/>
      <c r="HT537" s="12"/>
      <c r="HU537" s="12"/>
      <c r="HV537" s="12"/>
      <c r="HW537" s="12"/>
      <c r="HX537" s="12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</row>
    <row r="538" spans="1:249" ht="15">
      <c r="A538" s="481"/>
      <c r="B538" s="493"/>
      <c r="C538" s="95"/>
      <c r="D538" s="95">
        <v>1</v>
      </c>
      <c r="E538" s="95"/>
      <c r="F538" s="95"/>
      <c r="G538" s="95"/>
      <c r="H538" s="95"/>
      <c r="I538" s="95"/>
      <c r="J538" s="95"/>
      <c r="K538" s="95"/>
      <c r="L538" s="95"/>
      <c r="M538" s="434"/>
      <c r="N538" s="434"/>
      <c r="O538" s="95">
        <v>2</v>
      </c>
      <c r="P538" s="434"/>
      <c r="Q538" s="434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12"/>
      <c r="FA538" s="12"/>
      <c r="FB538" s="12"/>
      <c r="FC538" s="12"/>
      <c r="FD538" s="12"/>
      <c r="FE538" s="12"/>
      <c r="FF538" s="12"/>
      <c r="FG538" s="12"/>
      <c r="FH538" s="12"/>
      <c r="FI538" s="12"/>
      <c r="FJ538" s="12"/>
      <c r="FK538" s="12"/>
      <c r="FL538" s="12"/>
      <c r="FM538" s="12"/>
      <c r="FN538" s="12"/>
      <c r="FO538" s="12"/>
      <c r="FP538" s="12"/>
      <c r="FQ538" s="12"/>
      <c r="FR538" s="12"/>
      <c r="FS538" s="12"/>
      <c r="FT538" s="12"/>
      <c r="FU538" s="12"/>
      <c r="FV538" s="12"/>
      <c r="FW538" s="12"/>
      <c r="FX538" s="12"/>
      <c r="FY538" s="12"/>
      <c r="FZ538" s="12"/>
      <c r="GA538" s="12"/>
      <c r="GB538" s="12"/>
      <c r="GC538" s="12"/>
      <c r="GD538" s="12"/>
      <c r="GE538" s="12"/>
      <c r="GF538" s="12"/>
      <c r="GG538" s="12"/>
      <c r="GH538" s="12"/>
      <c r="GI538" s="12"/>
      <c r="GJ538" s="12"/>
      <c r="GK538" s="12"/>
      <c r="GL538" s="12"/>
      <c r="GM538" s="12"/>
      <c r="GN538" s="12"/>
      <c r="GO538" s="12"/>
      <c r="GP538" s="12"/>
      <c r="GQ538" s="12"/>
      <c r="GR538" s="12"/>
      <c r="GS538" s="12"/>
      <c r="GT538" s="12"/>
      <c r="GU538" s="12"/>
      <c r="GV538" s="12"/>
      <c r="GW538" s="12"/>
      <c r="GX538" s="12"/>
      <c r="GY538" s="12"/>
      <c r="GZ538" s="12"/>
      <c r="HA538" s="12"/>
      <c r="HB538" s="12"/>
      <c r="HC538" s="12"/>
      <c r="HD538" s="12"/>
      <c r="HE538" s="12"/>
      <c r="HF538" s="12"/>
      <c r="HG538" s="12"/>
      <c r="HH538" s="12"/>
      <c r="HI538" s="12"/>
      <c r="HJ538" s="12"/>
      <c r="HK538" s="12"/>
      <c r="HL538" s="12"/>
      <c r="HM538" s="12"/>
      <c r="HN538" s="12"/>
      <c r="HO538" s="12"/>
      <c r="HP538" s="12"/>
      <c r="HQ538" s="12"/>
      <c r="HR538" s="12"/>
      <c r="HS538" s="12"/>
      <c r="HT538" s="12"/>
      <c r="HU538" s="12"/>
      <c r="HV538" s="12"/>
      <c r="HW538" s="12"/>
      <c r="HX538" s="12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</row>
    <row r="539" spans="1:249" thickBot="1">
      <c r="A539" s="482"/>
      <c r="B539" s="494"/>
      <c r="C539" s="98"/>
      <c r="D539" s="98">
        <v>1</v>
      </c>
      <c r="E539" s="98"/>
      <c r="F539" s="98"/>
      <c r="G539" s="98"/>
      <c r="H539" s="98"/>
      <c r="I539" s="98"/>
      <c r="J539" s="98"/>
      <c r="K539" s="98"/>
      <c r="L539" s="98"/>
      <c r="M539" s="435"/>
      <c r="N539" s="435"/>
      <c r="O539" s="98">
        <v>2</v>
      </c>
      <c r="P539" s="435"/>
      <c r="Q539" s="435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  <c r="GC539" s="12"/>
      <c r="GD539" s="12"/>
      <c r="GE539" s="12"/>
      <c r="GF539" s="12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12"/>
      <c r="HA539" s="12"/>
      <c r="HB539" s="12"/>
      <c r="HC539" s="12"/>
      <c r="HD539" s="12"/>
      <c r="HE539" s="12"/>
      <c r="HF539" s="12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</row>
    <row r="540" spans="1:249" s="12" customFormat="1" ht="15" customHeight="1">
      <c r="A540" s="480" t="s">
        <v>307</v>
      </c>
      <c r="B540" s="492" t="s">
        <v>321</v>
      </c>
      <c r="C540" s="20"/>
      <c r="D540" s="20">
        <v>1</v>
      </c>
      <c r="E540" s="20"/>
      <c r="F540" s="20"/>
      <c r="G540" s="20"/>
      <c r="H540" s="20"/>
      <c r="I540" s="20"/>
      <c r="J540" s="20"/>
      <c r="K540" s="20"/>
      <c r="L540" s="20"/>
      <c r="M540" s="433">
        <f>SUM(D540:D551)</f>
        <v>12</v>
      </c>
      <c r="N540" s="433"/>
      <c r="O540" s="20">
        <v>2</v>
      </c>
      <c r="P540" s="433">
        <f>SUM(O540:O551)</f>
        <v>24</v>
      </c>
      <c r="Q540" s="433" t="s">
        <v>55</v>
      </c>
    </row>
    <row r="541" spans="1:249" s="12" customFormat="1" ht="15">
      <c r="A541" s="481"/>
      <c r="B541" s="493"/>
      <c r="C541" s="95"/>
      <c r="D541" s="95">
        <v>1</v>
      </c>
      <c r="E541" s="95"/>
      <c r="F541" s="95"/>
      <c r="G541" s="95"/>
      <c r="H541" s="95"/>
      <c r="I541" s="95"/>
      <c r="J541" s="95"/>
      <c r="K541" s="95"/>
      <c r="L541" s="95"/>
      <c r="M541" s="434"/>
      <c r="N541" s="434"/>
      <c r="O541" s="95">
        <v>2</v>
      </c>
      <c r="P541" s="434"/>
      <c r="Q541" s="434"/>
    </row>
    <row r="542" spans="1:249" s="12" customFormat="1" ht="15">
      <c r="A542" s="481"/>
      <c r="B542" s="493"/>
      <c r="C542" s="95"/>
      <c r="D542" s="95">
        <v>1</v>
      </c>
      <c r="E542" s="95"/>
      <c r="F542" s="95"/>
      <c r="G542" s="95"/>
      <c r="H542" s="95"/>
      <c r="I542" s="95"/>
      <c r="J542" s="95"/>
      <c r="K542" s="95"/>
      <c r="L542" s="95"/>
      <c r="M542" s="434"/>
      <c r="N542" s="434"/>
      <c r="O542" s="95">
        <v>2</v>
      </c>
      <c r="P542" s="434"/>
      <c r="Q542" s="434"/>
    </row>
    <row r="543" spans="1:249" s="12" customFormat="1" ht="15">
      <c r="A543" s="481"/>
      <c r="B543" s="493"/>
      <c r="C543" s="95"/>
      <c r="D543" s="95">
        <v>1</v>
      </c>
      <c r="E543" s="95"/>
      <c r="F543" s="95"/>
      <c r="G543" s="95"/>
      <c r="H543" s="95"/>
      <c r="I543" s="95"/>
      <c r="J543" s="95"/>
      <c r="K543" s="95"/>
      <c r="L543" s="95"/>
      <c r="M543" s="434"/>
      <c r="N543" s="434"/>
      <c r="O543" s="95">
        <v>2</v>
      </c>
      <c r="P543" s="434"/>
      <c r="Q543" s="434"/>
    </row>
    <row r="544" spans="1:249" s="12" customFormat="1" ht="15">
      <c r="A544" s="481"/>
      <c r="B544" s="493"/>
      <c r="C544" s="95"/>
      <c r="D544" s="95">
        <v>1</v>
      </c>
      <c r="E544" s="95"/>
      <c r="F544" s="95"/>
      <c r="G544" s="95"/>
      <c r="H544" s="95"/>
      <c r="I544" s="95"/>
      <c r="J544" s="95"/>
      <c r="K544" s="95"/>
      <c r="L544" s="95"/>
      <c r="M544" s="434"/>
      <c r="N544" s="434"/>
      <c r="O544" s="95">
        <v>2</v>
      </c>
      <c r="P544" s="434"/>
      <c r="Q544" s="434"/>
    </row>
    <row r="545" spans="1:249" s="12" customFormat="1" ht="15">
      <c r="A545" s="481"/>
      <c r="B545" s="493"/>
      <c r="C545" s="95"/>
      <c r="D545" s="95">
        <v>1</v>
      </c>
      <c r="E545" s="95"/>
      <c r="F545" s="95"/>
      <c r="G545" s="95"/>
      <c r="H545" s="95"/>
      <c r="I545" s="95"/>
      <c r="J545" s="95"/>
      <c r="K545" s="95"/>
      <c r="L545" s="95"/>
      <c r="M545" s="434"/>
      <c r="N545" s="434"/>
      <c r="O545" s="95">
        <v>2</v>
      </c>
      <c r="P545" s="434"/>
      <c r="Q545" s="434"/>
    </row>
    <row r="546" spans="1:249" s="12" customFormat="1" ht="15">
      <c r="A546" s="481"/>
      <c r="B546" s="493"/>
      <c r="C546" s="95"/>
      <c r="D546" s="95">
        <v>1</v>
      </c>
      <c r="E546" s="95"/>
      <c r="F546" s="95"/>
      <c r="G546" s="95"/>
      <c r="H546" s="95"/>
      <c r="I546" s="95"/>
      <c r="J546" s="95"/>
      <c r="K546" s="95"/>
      <c r="L546" s="95"/>
      <c r="M546" s="434"/>
      <c r="N546" s="434"/>
      <c r="O546" s="95">
        <v>2</v>
      </c>
      <c r="P546" s="434"/>
      <c r="Q546" s="434"/>
    </row>
    <row r="547" spans="1:249" s="12" customFormat="1" ht="15">
      <c r="A547" s="481"/>
      <c r="B547" s="493"/>
      <c r="C547" s="95"/>
      <c r="D547" s="95">
        <v>1</v>
      </c>
      <c r="E547" s="95"/>
      <c r="F547" s="95"/>
      <c r="G547" s="95"/>
      <c r="H547" s="95"/>
      <c r="I547" s="95"/>
      <c r="J547" s="95"/>
      <c r="K547" s="95"/>
      <c r="L547" s="95"/>
      <c r="M547" s="434"/>
      <c r="N547" s="434"/>
      <c r="O547" s="95">
        <v>2</v>
      </c>
      <c r="P547" s="434"/>
      <c r="Q547" s="434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</row>
    <row r="548" spans="1:249" ht="15">
      <c r="A548" s="481"/>
      <c r="B548" s="493"/>
      <c r="C548" s="95"/>
      <c r="D548" s="95">
        <v>1</v>
      </c>
      <c r="E548" s="95"/>
      <c r="F548" s="95"/>
      <c r="G548" s="95"/>
      <c r="H548" s="95"/>
      <c r="I548" s="95"/>
      <c r="J548" s="95"/>
      <c r="K548" s="95"/>
      <c r="L548" s="95"/>
      <c r="M548" s="434"/>
      <c r="N548" s="434"/>
      <c r="O548" s="95">
        <v>2</v>
      </c>
      <c r="P548" s="434"/>
      <c r="Q548" s="434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</row>
    <row r="549" spans="1:249" ht="15">
      <c r="A549" s="481"/>
      <c r="B549" s="493"/>
      <c r="C549" s="95"/>
      <c r="D549" s="95">
        <v>1</v>
      </c>
      <c r="E549" s="95"/>
      <c r="F549" s="95"/>
      <c r="G549" s="95"/>
      <c r="H549" s="95"/>
      <c r="I549" s="95"/>
      <c r="J549" s="95"/>
      <c r="K549" s="95"/>
      <c r="L549" s="95"/>
      <c r="M549" s="434"/>
      <c r="N549" s="434"/>
      <c r="O549" s="95">
        <v>2</v>
      </c>
      <c r="P549" s="434"/>
      <c r="Q549" s="434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</row>
    <row r="550" spans="1:249" ht="15">
      <c r="A550" s="481"/>
      <c r="B550" s="493"/>
      <c r="C550" s="95"/>
      <c r="D550" s="95">
        <v>1</v>
      </c>
      <c r="E550" s="95"/>
      <c r="F550" s="95"/>
      <c r="G550" s="95"/>
      <c r="H550" s="95"/>
      <c r="I550" s="95"/>
      <c r="J550" s="95"/>
      <c r="K550" s="95"/>
      <c r="L550" s="95"/>
      <c r="M550" s="434"/>
      <c r="N550" s="434"/>
      <c r="O550" s="95">
        <v>2</v>
      </c>
      <c r="P550" s="434"/>
      <c r="Q550" s="434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</row>
    <row r="551" spans="1:249" thickBot="1">
      <c r="A551" s="482"/>
      <c r="B551" s="494"/>
      <c r="C551" s="96"/>
      <c r="D551" s="96">
        <v>1</v>
      </c>
      <c r="E551" s="96"/>
      <c r="F551" s="96"/>
      <c r="G551" s="96"/>
      <c r="H551" s="96"/>
      <c r="I551" s="96"/>
      <c r="J551" s="96"/>
      <c r="K551" s="96"/>
      <c r="L551" s="96"/>
      <c r="M551" s="435"/>
      <c r="N551" s="435"/>
      <c r="O551" s="96">
        <v>2</v>
      </c>
      <c r="P551" s="435"/>
      <c r="Q551" s="435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</row>
    <row r="552" spans="1:249" ht="30.75" thickBot="1">
      <c r="A552" s="10" t="s">
        <v>145</v>
      </c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376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</row>
    <row r="553" spans="1:249" ht="43.5" customHeight="1" thickBot="1">
      <c r="A553" s="91" t="s">
        <v>283</v>
      </c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384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</row>
    <row r="554" spans="1:249" ht="15" customHeight="1">
      <c r="A554" s="584" t="s">
        <v>299</v>
      </c>
      <c r="B554" s="588" t="s">
        <v>120</v>
      </c>
      <c r="C554" s="356">
        <v>1</v>
      </c>
      <c r="D554" s="356">
        <v>12</v>
      </c>
      <c r="E554" s="132"/>
      <c r="F554" s="132"/>
      <c r="G554" s="132"/>
      <c r="H554" s="132"/>
      <c r="I554" s="132"/>
      <c r="J554" s="132"/>
      <c r="K554" s="132"/>
      <c r="L554" s="132"/>
      <c r="M554" s="585">
        <v>36</v>
      </c>
      <c r="N554" s="585">
        <v>3</v>
      </c>
      <c r="O554" s="132">
        <v>12</v>
      </c>
      <c r="P554" s="624">
        <v>36</v>
      </c>
      <c r="Q554" s="619" t="s">
        <v>47</v>
      </c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</row>
    <row r="555" spans="1:249" ht="15">
      <c r="A555" s="532"/>
      <c r="B555" s="589"/>
      <c r="C555" s="357">
        <v>1</v>
      </c>
      <c r="D555" s="357">
        <v>12</v>
      </c>
      <c r="E555" s="357"/>
      <c r="F555" s="357"/>
      <c r="G555" s="357"/>
      <c r="H555" s="357"/>
      <c r="I555" s="357"/>
      <c r="J555" s="357"/>
      <c r="K555" s="357"/>
      <c r="L555" s="357"/>
      <c r="M555" s="586"/>
      <c r="N555" s="586"/>
      <c r="O555" s="357">
        <v>12</v>
      </c>
      <c r="P555" s="625"/>
      <c r="Q555" s="620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</row>
    <row r="556" spans="1:249" ht="15">
      <c r="A556" s="533"/>
      <c r="B556" s="589"/>
      <c r="C556" s="357"/>
      <c r="D556" s="357"/>
      <c r="E556" s="357">
        <v>1</v>
      </c>
      <c r="F556" s="357">
        <v>12</v>
      </c>
      <c r="G556" s="357"/>
      <c r="H556" s="357"/>
      <c r="I556" s="357"/>
      <c r="J556" s="357"/>
      <c r="K556" s="357"/>
      <c r="L556" s="357"/>
      <c r="M556" s="586"/>
      <c r="N556" s="586"/>
      <c r="O556" s="357">
        <v>12</v>
      </c>
      <c r="P556" s="625"/>
      <c r="Q556" s="620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</row>
    <row r="557" spans="1:249" ht="15" customHeight="1">
      <c r="A557" s="531" t="s">
        <v>286</v>
      </c>
      <c r="B557" s="589"/>
      <c r="C557" s="357"/>
      <c r="D557" s="357"/>
      <c r="E557" s="357"/>
      <c r="F557" s="357"/>
      <c r="G557" s="357"/>
      <c r="H557" s="357"/>
      <c r="I557" s="357"/>
      <c r="J557" s="357"/>
      <c r="K557" s="357"/>
      <c r="L557" s="357"/>
      <c r="M557" s="586"/>
      <c r="N557" s="586"/>
      <c r="O557" s="357">
        <v>2</v>
      </c>
      <c r="P557" s="586">
        <v>6</v>
      </c>
      <c r="Q557" s="620" t="s">
        <v>13</v>
      </c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</row>
    <row r="558" spans="1:249" ht="15">
      <c r="A558" s="532"/>
      <c r="B558" s="589"/>
      <c r="C558" s="357"/>
      <c r="D558" s="357"/>
      <c r="E558" s="357"/>
      <c r="F558" s="357"/>
      <c r="G558" s="357"/>
      <c r="H558" s="357"/>
      <c r="I558" s="357"/>
      <c r="J558" s="357"/>
      <c r="K558" s="357"/>
      <c r="L558" s="357"/>
      <c r="M558" s="586"/>
      <c r="N558" s="586"/>
      <c r="O558" s="357">
        <v>2</v>
      </c>
      <c r="P558" s="586"/>
      <c r="Q558" s="620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</row>
    <row r="559" spans="1:249" ht="15">
      <c r="A559" s="533"/>
      <c r="B559" s="589"/>
      <c r="C559" s="357"/>
      <c r="D559" s="357"/>
      <c r="E559" s="357"/>
      <c r="F559" s="357"/>
      <c r="G559" s="357"/>
      <c r="H559" s="357"/>
      <c r="I559" s="357"/>
      <c r="J559" s="357"/>
      <c r="K559" s="357"/>
      <c r="L559" s="357"/>
      <c r="M559" s="586"/>
      <c r="N559" s="586"/>
      <c r="O559" s="357">
        <v>2</v>
      </c>
      <c r="P559" s="586"/>
      <c r="Q559" s="620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</row>
    <row r="560" spans="1:249" ht="15" customHeight="1">
      <c r="A560" s="531" t="s">
        <v>298</v>
      </c>
      <c r="B560" s="589"/>
      <c r="C560" s="357"/>
      <c r="D560" s="357"/>
      <c r="E560" s="357"/>
      <c r="F560" s="357"/>
      <c r="G560" s="357"/>
      <c r="H560" s="357"/>
      <c r="I560" s="357"/>
      <c r="J560" s="357"/>
      <c r="K560" s="357"/>
      <c r="L560" s="357"/>
      <c r="M560" s="586"/>
      <c r="N560" s="586"/>
      <c r="O560" s="135">
        <v>2</v>
      </c>
      <c r="P560" s="546">
        <v>6</v>
      </c>
      <c r="Q560" s="639" t="s">
        <v>280</v>
      </c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</row>
    <row r="561" spans="1:249" ht="15.75" customHeight="1">
      <c r="A561" s="532"/>
      <c r="B561" s="589"/>
      <c r="C561" s="357"/>
      <c r="D561" s="357"/>
      <c r="E561" s="357"/>
      <c r="F561" s="357"/>
      <c r="G561" s="357"/>
      <c r="H561" s="357"/>
      <c r="I561" s="357"/>
      <c r="J561" s="357"/>
      <c r="K561" s="357"/>
      <c r="L561" s="357"/>
      <c r="M561" s="586"/>
      <c r="N561" s="586"/>
      <c r="O561" s="135">
        <v>2</v>
      </c>
      <c r="P561" s="546"/>
      <c r="Q561" s="639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</row>
    <row r="562" spans="1:249" ht="16.5" customHeight="1" thickBot="1">
      <c r="A562" s="534"/>
      <c r="B562" s="590"/>
      <c r="C562" s="358"/>
      <c r="D562" s="358">
        <v>1</v>
      </c>
      <c r="E562" s="358"/>
      <c r="F562" s="358"/>
      <c r="G562" s="358"/>
      <c r="H562" s="358"/>
      <c r="I562" s="358"/>
      <c r="J562" s="358"/>
      <c r="K562" s="358"/>
      <c r="L562" s="358"/>
      <c r="M562" s="587"/>
      <c r="N562" s="587"/>
      <c r="O562" s="240">
        <v>2</v>
      </c>
      <c r="P562" s="547"/>
      <c r="Q562" s="640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</row>
    <row r="563" spans="1:249" ht="15" customHeight="1">
      <c r="A563" s="555" t="s">
        <v>282</v>
      </c>
      <c r="B563" s="528" t="s">
        <v>321</v>
      </c>
      <c r="C563" s="359"/>
      <c r="D563" s="359">
        <v>1</v>
      </c>
      <c r="E563" s="359"/>
      <c r="F563" s="359"/>
      <c r="G563" s="359"/>
      <c r="H563" s="359"/>
      <c r="I563" s="359"/>
      <c r="J563" s="359"/>
      <c r="K563" s="359"/>
      <c r="L563" s="359"/>
      <c r="M563" s="591">
        <f>SUM(D563+D564+F575+F576+F577+F578+F579+H565+H566+H567+H568+H569+H570+H571+H572+H573+H574)</f>
        <v>17</v>
      </c>
      <c r="N563" s="591"/>
      <c r="O563" s="241">
        <v>2</v>
      </c>
      <c r="P563" s="591">
        <f>SUM(O563:O579)</f>
        <v>35</v>
      </c>
      <c r="Q563" s="528" t="s">
        <v>56</v>
      </c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</row>
    <row r="564" spans="1:249" s="12" customFormat="1" ht="15">
      <c r="A564" s="556"/>
      <c r="B564" s="637"/>
      <c r="C564" s="360"/>
      <c r="D564" s="360">
        <v>1</v>
      </c>
      <c r="E564" s="360"/>
      <c r="F564" s="360"/>
      <c r="G564" s="360"/>
      <c r="H564" s="360"/>
      <c r="I564" s="360"/>
      <c r="J564" s="360"/>
      <c r="K564" s="360"/>
      <c r="L564" s="360"/>
      <c r="M564" s="592"/>
      <c r="N564" s="592"/>
      <c r="O564" s="360">
        <v>2</v>
      </c>
      <c r="P564" s="592"/>
      <c r="Q564" s="637"/>
    </row>
    <row r="565" spans="1:249" s="12" customFormat="1" ht="15">
      <c r="A565" s="556"/>
      <c r="B565" s="637"/>
      <c r="C565" s="360"/>
      <c r="D565" s="360"/>
      <c r="E565" s="360"/>
      <c r="F565" s="360"/>
      <c r="G565" s="360"/>
      <c r="H565" s="360">
        <v>1</v>
      </c>
      <c r="I565" s="360"/>
      <c r="J565" s="360"/>
      <c r="K565" s="360"/>
      <c r="L565" s="360"/>
      <c r="M565" s="592"/>
      <c r="N565" s="592"/>
      <c r="O565" s="360">
        <v>2</v>
      </c>
      <c r="P565" s="592"/>
      <c r="Q565" s="637"/>
    </row>
    <row r="566" spans="1:249" s="12" customFormat="1" ht="15">
      <c r="A566" s="556"/>
      <c r="B566" s="637"/>
      <c r="C566" s="360"/>
      <c r="D566" s="360"/>
      <c r="E566" s="360"/>
      <c r="F566" s="360"/>
      <c r="G566" s="360"/>
      <c r="H566" s="360">
        <v>1</v>
      </c>
      <c r="I566" s="360"/>
      <c r="J566" s="360"/>
      <c r="K566" s="360"/>
      <c r="L566" s="360"/>
      <c r="M566" s="592"/>
      <c r="N566" s="592"/>
      <c r="O566" s="360">
        <v>2</v>
      </c>
      <c r="P566" s="592"/>
      <c r="Q566" s="637"/>
    </row>
    <row r="567" spans="1:249" s="12" customFormat="1" ht="15">
      <c r="A567" s="556"/>
      <c r="B567" s="637"/>
      <c r="C567" s="360"/>
      <c r="D567" s="360"/>
      <c r="E567" s="360"/>
      <c r="F567" s="360"/>
      <c r="G567" s="360"/>
      <c r="H567" s="360">
        <v>1</v>
      </c>
      <c r="I567" s="360"/>
      <c r="J567" s="360"/>
      <c r="K567" s="360"/>
      <c r="L567" s="360"/>
      <c r="M567" s="592"/>
      <c r="N567" s="592"/>
      <c r="O567" s="360">
        <v>2</v>
      </c>
      <c r="P567" s="592"/>
      <c r="Q567" s="637"/>
    </row>
    <row r="568" spans="1:249" s="12" customFormat="1" ht="15">
      <c r="A568" s="556"/>
      <c r="B568" s="637"/>
      <c r="C568" s="360"/>
      <c r="D568" s="360"/>
      <c r="E568" s="360"/>
      <c r="F568" s="360"/>
      <c r="G568" s="360"/>
      <c r="H568" s="360">
        <v>1</v>
      </c>
      <c r="I568" s="360"/>
      <c r="J568" s="360"/>
      <c r="K568" s="360"/>
      <c r="L568" s="360"/>
      <c r="M568" s="592"/>
      <c r="N568" s="592"/>
      <c r="O568" s="360">
        <v>2</v>
      </c>
      <c r="P568" s="592"/>
      <c r="Q568" s="637"/>
    </row>
    <row r="569" spans="1:249" s="12" customFormat="1" ht="15">
      <c r="A569" s="556"/>
      <c r="B569" s="637"/>
      <c r="C569" s="360"/>
      <c r="D569" s="360"/>
      <c r="E569" s="360"/>
      <c r="F569" s="360"/>
      <c r="G569" s="360"/>
      <c r="H569" s="360">
        <v>1</v>
      </c>
      <c r="I569" s="360"/>
      <c r="J569" s="360"/>
      <c r="K569" s="360"/>
      <c r="L569" s="360"/>
      <c r="M569" s="592"/>
      <c r="N569" s="592"/>
      <c r="O569" s="360">
        <v>2</v>
      </c>
      <c r="P569" s="592"/>
      <c r="Q569" s="637"/>
    </row>
    <row r="570" spans="1:249" s="12" customFormat="1" ht="15">
      <c r="A570" s="556"/>
      <c r="B570" s="637"/>
      <c r="C570" s="360"/>
      <c r="D570" s="360"/>
      <c r="E570" s="360"/>
      <c r="F570" s="360"/>
      <c r="G570" s="360"/>
      <c r="H570" s="360">
        <v>1</v>
      </c>
      <c r="I570" s="360"/>
      <c r="J570" s="360"/>
      <c r="K570" s="360"/>
      <c r="L570" s="360"/>
      <c r="M570" s="592"/>
      <c r="N570" s="592"/>
      <c r="O570" s="360">
        <v>2</v>
      </c>
      <c r="P570" s="592"/>
      <c r="Q570" s="637"/>
    </row>
    <row r="571" spans="1:249" s="12" customFormat="1" ht="15">
      <c r="A571" s="556"/>
      <c r="B571" s="637"/>
      <c r="C571" s="360"/>
      <c r="D571" s="360"/>
      <c r="E571" s="360"/>
      <c r="F571" s="360"/>
      <c r="G571" s="360"/>
      <c r="H571" s="360">
        <v>1</v>
      </c>
      <c r="I571" s="360"/>
      <c r="J571" s="360"/>
      <c r="K571" s="360"/>
      <c r="L571" s="360"/>
      <c r="M571" s="592"/>
      <c r="N571" s="592"/>
      <c r="O571" s="360">
        <v>2</v>
      </c>
      <c r="P571" s="592"/>
      <c r="Q571" s="637"/>
    </row>
    <row r="572" spans="1:249" s="12" customFormat="1" ht="15">
      <c r="A572" s="556"/>
      <c r="B572" s="637"/>
      <c r="C572" s="360"/>
      <c r="D572" s="360"/>
      <c r="E572" s="360"/>
      <c r="F572" s="360"/>
      <c r="G572" s="360"/>
      <c r="H572" s="360">
        <v>1</v>
      </c>
      <c r="I572" s="360"/>
      <c r="J572" s="360"/>
      <c r="K572" s="360"/>
      <c r="L572" s="360"/>
      <c r="M572" s="592"/>
      <c r="N572" s="592"/>
      <c r="O572" s="360">
        <v>2</v>
      </c>
      <c r="P572" s="592"/>
      <c r="Q572" s="637"/>
    </row>
    <row r="573" spans="1:249" s="12" customFormat="1" ht="15">
      <c r="A573" s="556"/>
      <c r="B573" s="637"/>
      <c r="C573" s="360"/>
      <c r="D573" s="360"/>
      <c r="E573" s="360"/>
      <c r="F573" s="360"/>
      <c r="G573" s="360"/>
      <c r="H573" s="360">
        <v>1</v>
      </c>
      <c r="I573" s="360"/>
      <c r="J573" s="360"/>
      <c r="K573" s="360"/>
      <c r="L573" s="360"/>
      <c r="M573" s="592"/>
      <c r="N573" s="592"/>
      <c r="O573" s="360">
        <v>2</v>
      </c>
      <c r="P573" s="592"/>
      <c r="Q573" s="637"/>
    </row>
    <row r="574" spans="1:249" s="12" customFormat="1" ht="15">
      <c r="A574" s="556"/>
      <c r="B574" s="637"/>
      <c r="C574" s="360"/>
      <c r="D574" s="360"/>
      <c r="E574" s="360"/>
      <c r="F574" s="360"/>
      <c r="G574" s="360"/>
      <c r="H574" s="360">
        <v>1</v>
      </c>
      <c r="I574" s="360"/>
      <c r="J574" s="360"/>
      <c r="K574" s="360"/>
      <c r="L574" s="360"/>
      <c r="M574" s="592"/>
      <c r="N574" s="592"/>
      <c r="O574" s="360">
        <v>2</v>
      </c>
      <c r="P574" s="592"/>
      <c r="Q574" s="637"/>
    </row>
    <row r="575" spans="1:249" s="12" customFormat="1" ht="15">
      <c r="A575" s="556"/>
      <c r="B575" s="637"/>
      <c r="C575" s="360"/>
      <c r="D575" s="360"/>
      <c r="E575" s="360"/>
      <c r="F575" s="360">
        <v>1</v>
      </c>
      <c r="G575" s="360"/>
      <c r="H575" s="360"/>
      <c r="I575" s="360"/>
      <c r="J575" s="360"/>
      <c r="K575" s="360"/>
      <c r="L575" s="360"/>
      <c r="M575" s="592"/>
      <c r="N575" s="592"/>
      <c r="O575" s="360">
        <v>2</v>
      </c>
      <c r="P575" s="592"/>
      <c r="Q575" s="637"/>
    </row>
    <row r="576" spans="1:249" s="12" customFormat="1" ht="15">
      <c r="A576" s="556"/>
      <c r="B576" s="637"/>
      <c r="C576" s="360"/>
      <c r="D576" s="360"/>
      <c r="E576" s="360"/>
      <c r="F576" s="360">
        <v>1</v>
      </c>
      <c r="G576" s="360"/>
      <c r="H576" s="360"/>
      <c r="I576" s="360"/>
      <c r="J576" s="360"/>
      <c r="K576" s="360"/>
      <c r="L576" s="360"/>
      <c r="M576" s="592"/>
      <c r="N576" s="592"/>
      <c r="O576" s="360">
        <v>2</v>
      </c>
      <c r="P576" s="592"/>
      <c r="Q576" s="637"/>
    </row>
    <row r="577" spans="1:249" s="12" customFormat="1" ht="15">
      <c r="A577" s="556"/>
      <c r="B577" s="637"/>
      <c r="C577" s="360"/>
      <c r="D577" s="360"/>
      <c r="E577" s="360"/>
      <c r="F577" s="360">
        <v>1</v>
      </c>
      <c r="G577" s="360"/>
      <c r="H577" s="360"/>
      <c r="I577" s="360"/>
      <c r="J577" s="360"/>
      <c r="K577" s="360"/>
      <c r="L577" s="360"/>
      <c r="M577" s="592"/>
      <c r="N577" s="592"/>
      <c r="O577" s="360">
        <v>2</v>
      </c>
      <c r="P577" s="592"/>
      <c r="Q577" s="637"/>
    </row>
    <row r="578" spans="1:249" s="12" customFormat="1" ht="15">
      <c r="A578" s="556"/>
      <c r="B578" s="637"/>
      <c r="C578" s="360"/>
      <c r="D578" s="360"/>
      <c r="E578" s="360"/>
      <c r="F578" s="360">
        <v>1</v>
      </c>
      <c r="G578" s="360"/>
      <c r="H578" s="360"/>
      <c r="I578" s="360"/>
      <c r="J578" s="360"/>
      <c r="K578" s="360"/>
      <c r="L578" s="360"/>
      <c r="M578" s="592"/>
      <c r="N578" s="592"/>
      <c r="O578" s="360">
        <v>2</v>
      </c>
      <c r="P578" s="592"/>
      <c r="Q578" s="637"/>
    </row>
    <row r="579" spans="1:249" s="12" customFormat="1" thickBot="1">
      <c r="A579" s="557"/>
      <c r="B579" s="530"/>
      <c r="C579" s="361"/>
      <c r="D579" s="361"/>
      <c r="E579" s="361"/>
      <c r="F579" s="361">
        <v>1</v>
      </c>
      <c r="G579" s="361"/>
      <c r="H579" s="361"/>
      <c r="I579" s="361"/>
      <c r="J579" s="361"/>
      <c r="K579" s="361"/>
      <c r="L579" s="361"/>
      <c r="M579" s="593"/>
      <c r="N579" s="593"/>
      <c r="O579" s="186">
        <v>3</v>
      </c>
      <c r="P579" s="593"/>
      <c r="Q579" s="530"/>
    </row>
    <row r="580" spans="1:249" ht="15" customHeight="1">
      <c r="A580" s="555" t="s">
        <v>283</v>
      </c>
      <c r="B580" s="558" t="s">
        <v>120</v>
      </c>
      <c r="C580" s="356">
        <v>1</v>
      </c>
      <c r="D580" s="356">
        <v>12</v>
      </c>
      <c r="E580" s="132"/>
      <c r="F580" s="132"/>
      <c r="G580" s="132"/>
      <c r="H580" s="132"/>
      <c r="I580" s="132"/>
      <c r="J580" s="132"/>
      <c r="K580" s="132"/>
      <c r="L580" s="132"/>
      <c r="M580" s="498">
        <v>36</v>
      </c>
      <c r="N580" s="498">
        <v>3</v>
      </c>
      <c r="O580" s="133">
        <v>9</v>
      </c>
      <c r="P580" s="545">
        <v>22</v>
      </c>
      <c r="Q580" s="638" t="s">
        <v>292</v>
      </c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</row>
    <row r="581" spans="1:249" ht="15">
      <c r="A581" s="556"/>
      <c r="B581" s="559"/>
      <c r="C581" s="357">
        <v>1</v>
      </c>
      <c r="D581" s="357">
        <v>12</v>
      </c>
      <c r="E581" s="134"/>
      <c r="F581" s="134"/>
      <c r="G581" s="134"/>
      <c r="H581" s="134"/>
      <c r="I581" s="134"/>
      <c r="J581" s="134"/>
      <c r="K581" s="134"/>
      <c r="L581" s="134"/>
      <c r="M581" s="499"/>
      <c r="N581" s="499"/>
      <c r="O581" s="135">
        <v>7</v>
      </c>
      <c r="P581" s="546"/>
      <c r="Q581" s="639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</row>
    <row r="582" spans="1:249" thickBot="1">
      <c r="A582" s="557"/>
      <c r="B582" s="560"/>
      <c r="C582" s="358">
        <v>1</v>
      </c>
      <c r="D582" s="358">
        <v>12</v>
      </c>
      <c r="E582" s="242"/>
      <c r="F582" s="242"/>
      <c r="G582" s="242"/>
      <c r="H582" s="242"/>
      <c r="I582" s="242"/>
      <c r="J582" s="242"/>
      <c r="K582" s="242"/>
      <c r="L582" s="242"/>
      <c r="M582" s="561"/>
      <c r="N582" s="561"/>
      <c r="O582" s="240">
        <v>6</v>
      </c>
      <c r="P582" s="547"/>
      <c r="Q582" s="640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</row>
    <row r="583" spans="1:249" s="12" customFormat="1" ht="45.75" thickBot="1">
      <c r="A583" s="53" t="s">
        <v>159</v>
      </c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37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  <c r="DU583" s="17"/>
      <c r="DV583" s="17"/>
      <c r="DW583" s="17"/>
      <c r="DX583" s="17"/>
      <c r="DY583" s="17"/>
      <c r="DZ583" s="17"/>
      <c r="EA583" s="17"/>
      <c r="EB583" s="17"/>
      <c r="EC583" s="17"/>
      <c r="ED583" s="17"/>
      <c r="EE583" s="17"/>
      <c r="EF583" s="17"/>
      <c r="EG583" s="17"/>
      <c r="EH583" s="17"/>
      <c r="EI583" s="17"/>
      <c r="EJ583" s="17"/>
      <c r="EK583" s="17"/>
      <c r="EL583" s="17"/>
      <c r="EM583" s="17"/>
      <c r="EN583" s="17"/>
      <c r="EO583" s="17"/>
      <c r="EP583" s="17"/>
      <c r="EQ583" s="17"/>
      <c r="ER583" s="17"/>
      <c r="ES583" s="17"/>
      <c r="ET583" s="17"/>
      <c r="EU583" s="17"/>
      <c r="EV583" s="17"/>
      <c r="EW583" s="17"/>
      <c r="EX583" s="17"/>
      <c r="EY583" s="17"/>
      <c r="EZ583" s="17"/>
      <c r="FA583" s="17"/>
      <c r="FB583" s="17"/>
      <c r="FC583" s="17"/>
      <c r="FD583" s="17"/>
      <c r="FE583" s="17"/>
      <c r="FF583" s="17"/>
      <c r="FG583" s="17"/>
      <c r="FH583" s="17"/>
      <c r="FI583" s="17"/>
      <c r="FJ583" s="17"/>
      <c r="FK583" s="17"/>
      <c r="FL583" s="17"/>
      <c r="FM583" s="17"/>
      <c r="FN583" s="17"/>
      <c r="FO583" s="17"/>
      <c r="FP583" s="17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  <c r="GV583" s="17"/>
      <c r="GW583" s="17"/>
      <c r="GX583" s="17"/>
      <c r="GY583" s="17"/>
      <c r="GZ583" s="17"/>
      <c r="HA583" s="17"/>
      <c r="HB583" s="17"/>
      <c r="HC583" s="17"/>
      <c r="HD583" s="17"/>
      <c r="HE583" s="17"/>
      <c r="HF583" s="17"/>
      <c r="HG583" s="17"/>
      <c r="HH583" s="17"/>
      <c r="HI583" s="17"/>
      <c r="HJ583" s="17"/>
      <c r="HK583" s="17"/>
      <c r="HL583" s="17"/>
      <c r="HM583" s="17"/>
      <c r="HN583" s="17"/>
      <c r="HO583" s="17"/>
      <c r="HP583" s="17"/>
      <c r="HQ583" s="17"/>
      <c r="HR583" s="17"/>
      <c r="HS583" s="17"/>
      <c r="HT583" s="17"/>
      <c r="HU583" s="17"/>
      <c r="HV583" s="17"/>
      <c r="HW583" s="17"/>
      <c r="HX583" s="17"/>
    </row>
    <row r="584" spans="1:249" s="12" customFormat="1" ht="45.75" thickBot="1">
      <c r="A584" s="85" t="s">
        <v>118</v>
      </c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385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  <c r="DK584" s="17"/>
      <c r="DL584" s="17"/>
      <c r="DM584" s="17"/>
      <c r="DN584" s="17"/>
      <c r="DO584" s="17"/>
      <c r="DP584" s="17"/>
      <c r="DQ584" s="17"/>
      <c r="DR584" s="17"/>
      <c r="DS584" s="17"/>
      <c r="DT584" s="17"/>
      <c r="DU584" s="17"/>
      <c r="DV584" s="17"/>
      <c r="DW584" s="17"/>
      <c r="DX584" s="17"/>
      <c r="DY584" s="17"/>
      <c r="DZ584" s="17"/>
      <c r="EA584" s="17"/>
      <c r="EB584" s="17"/>
      <c r="EC584" s="17"/>
      <c r="ED584" s="17"/>
      <c r="EE584" s="17"/>
      <c r="EF584" s="17"/>
      <c r="EG584" s="17"/>
      <c r="EH584" s="17"/>
      <c r="EI584" s="17"/>
      <c r="EJ584" s="17"/>
      <c r="EK584" s="17"/>
      <c r="EL584" s="17"/>
      <c r="EM584" s="17"/>
      <c r="EN584" s="17"/>
      <c r="EO584" s="17"/>
      <c r="EP584" s="17"/>
      <c r="EQ584" s="17"/>
      <c r="ER584" s="17"/>
      <c r="ES584" s="17"/>
      <c r="ET584" s="17"/>
      <c r="EU584" s="17"/>
      <c r="EV584" s="17"/>
      <c r="EW584" s="17"/>
      <c r="EX584" s="17"/>
      <c r="EY584" s="17"/>
      <c r="EZ584" s="17"/>
      <c r="FA584" s="17"/>
      <c r="FB584" s="17"/>
      <c r="FC584" s="17"/>
      <c r="FD584" s="17"/>
      <c r="FE584" s="17"/>
      <c r="FF584" s="17"/>
      <c r="FG584" s="17"/>
      <c r="FH584" s="17"/>
      <c r="FI584" s="17"/>
      <c r="FJ584" s="17"/>
      <c r="FK584" s="17"/>
      <c r="FL584" s="17"/>
      <c r="FM584" s="17"/>
      <c r="FN584" s="17"/>
      <c r="FO584" s="17"/>
      <c r="FP584" s="17"/>
      <c r="FQ584" s="1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  <c r="GU584" s="17"/>
      <c r="GV584" s="17"/>
      <c r="GW584" s="17"/>
      <c r="GX584" s="17"/>
      <c r="GY584" s="17"/>
      <c r="GZ584" s="17"/>
      <c r="HA584" s="17"/>
      <c r="HB584" s="17"/>
      <c r="HC584" s="17"/>
      <c r="HD584" s="17"/>
      <c r="HE584" s="17"/>
      <c r="HF584" s="17"/>
      <c r="HG584" s="17"/>
      <c r="HH584" s="17"/>
      <c r="HI584" s="17"/>
      <c r="HJ584" s="17"/>
      <c r="HK584" s="17"/>
      <c r="HL584" s="17"/>
      <c r="HM584" s="17"/>
      <c r="HN584" s="17"/>
      <c r="HO584" s="17"/>
      <c r="HP584" s="17"/>
      <c r="HQ584" s="17"/>
      <c r="HR584" s="17"/>
      <c r="HS584" s="17"/>
      <c r="HT584" s="17"/>
      <c r="HU584" s="17"/>
      <c r="HV584" s="17"/>
      <c r="HW584" s="17"/>
      <c r="HX584" s="17"/>
    </row>
    <row r="585" spans="1:249" s="12" customFormat="1" ht="30" customHeight="1">
      <c r="A585" s="431" t="s">
        <v>122</v>
      </c>
      <c r="B585" s="118" t="s">
        <v>120</v>
      </c>
      <c r="C585" s="294">
        <v>1</v>
      </c>
      <c r="D585" s="294">
        <v>12</v>
      </c>
      <c r="E585" s="294"/>
      <c r="F585" s="294"/>
      <c r="G585" s="294"/>
      <c r="H585" s="294"/>
      <c r="I585" s="294"/>
      <c r="J585" s="294"/>
      <c r="K585" s="294"/>
      <c r="L585" s="294"/>
      <c r="M585" s="436">
        <v>24</v>
      </c>
      <c r="N585" s="436">
        <v>2</v>
      </c>
      <c r="O585" s="294">
        <v>9</v>
      </c>
      <c r="P585" s="436">
        <f>SUM(O585:O586)</f>
        <v>22</v>
      </c>
      <c r="Q585" s="436" t="s">
        <v>160</v>
      </c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7"/>
      <c r="DN585" s="17"/>
      <c r="DO585" s="17"/>
      <c r="DP585" s="17"/>
      <c r="DQ585" s="17"/>
      <c r="DR585" s="17"/>
      <c r="DS585" s="17"/>
      <c r="DT585" s="17"/>
      <c r="DU585" s="17"/>
      <c r="DV585" s="17"/>
      <c r="DW585" s="17"/>
      <c r="DX585" s="17"/>
      <c r="DY585" s="17"/>
      <c r="DZ585" s="17"/>
      <c r="EA585" s="17"/>
      <c r="EB585" s="17"/>
      <c r="EC585" s="17"/>
      <c r="ED585" s="17"/>
      <c r="EE585" s="17"/>
      <c r="EF585" s="17"/>
      <c r="EG585" s="17"/>
      <c r="EH585" s="17"/>
      <c r="EI585" s="17"/>
      <c r="EJ585" s="17"/>
      <c r="EK585" s="17"/>
      <c r="EL585" s="17"/>
      <c r="EM585" s="17"/>
      <c r="EN585" s="17"/>
      <c r="EO585" s="17"/>
      <c r="EP585" s="17"/>
      <c r="EQ585" s="17"/>
      <c r="ER585" s="17"/>
      <c r="ES585" s="17"/>
      <c r="ET585" s="17"/>
      <c r="EU585" s="17"/>
      <c r="EV585" s="17"/>
      <c r="EW585" s="17"/>
      <c r="EX585" s="17"/>
      <c r="EY585" s="17"/>
      <c r="EZ585" s="17"/>
      <c r="FA585" s="17"/>
      <c r="FB585" s="17"/>
      <c r="FC585" s="17"/>
      <c r="FD585" s="17"/>
      <c r="FE585" s="17"/>
      <c r="FF585" s="17"/>
      <c r="FG585" s="17"/>
      <c r="FH585" s="17"/>
      <c r="FI585" s="17"/>
      <c r="FJ585" s="17"/>
      <c r="FK585" s="17"/>
      <c r="FL585" s="17"/>
      <c r="FM585" s="17"/>
      <c r="FN585" s="17"/>
      <c r="FO585" s="17"/>
      <c r="FP585" s="17"/>
      <c r="FQ585" s="1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  <c r="GU585" s="17"/>
      <c r="GV585" s="17"/>
      <c r="GW585" s="17"/>
      <c r="GX585" s="17"/>
      <c r="GY585" s="17"/>
      <c r="GZ585" s="17"/>
      <c r="HA585" s="17"/>
      <c r="HB585" s="17"/>
      <c r="HC585" s="17"/>
      <c r="HD585" s="17"/>
      <c r="HE585" s="17"/>
      <c r="HF585" s="17"/>
      <c r="HG585" s="17"/>
      <c r="HH585" s="17"/>
      <c r="HI585" s="17"/>
      <c r="HJ585" s="17"/>
      <c r="HK585" s="17"/>
      <c r="HL585" s="17"/>
      <c r="HM585" s="17"/>
      <c r="HN585" s="17"/>
      <c r="HO585" s="17"/>
      <c r="HP585" s="17"/>
      <c r="HQ585" s="17"/>
      <c r="HR585" s="17"/>
      <c r="HS585" s="17"/>
      <c r="HT585" s="17"/>
      <c r="HU585" s="17"/>
      <c r="HV585" s="17"/>
      <c r="HW585" s="17"/>
      <c r="HX585" s="17"/>
    </row>
    <row r="586" spans="1:249" s="12" customFormat="1" ht="15">
      <c r="A586" s="569"/>
      <c r="B586" s="120"/>
      <c r="C586" s="329">
        <v>1</v>
      </c>
      <c r="D586" s="329">
        <v>12</v>
      </c>
      <c r="E586" s="329"/>
      <c r="F586" s="329"/>
      <c r="G586" s="329"/>
      <c r="H586" s="329"/>
      <c r="I586" s="329"/>
      <c r="J586" s="329"/>
      <c r="K586" s="329"/>
      <c r="L586" s="329"/>
      <c r="M586" s="416"/>
      <c r="N586" s="416"/>
      <c r="O586" s="290">
        <v>13</v>
      </c>
      <c r="P586" s="416"/>
      <c r="Q586" s="416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  <c r="DK586" s="17"/>
      <c r="DL586" s="17"/>
      <c r="DM586" s="17"/>
      <c r="DN586" s="17"/>
      <c r="DO586" s="17"/>
      <c r="DP586" s="17"/>
      <c r="DQ586" s="17"/>
      <c r="DR586" s="17"/>
      <c r="DS586" s="17"/>
      <c r="DT586" s="17"/>
      <c r="DU586" s="17"/>
      <c r="DV586" s="17"/>
      <c r="DW586" s="17"/>
      <c r="DX586" s="17"/>
      <c r="DY586" s="17"/>
      <c r="DZ586" s="17"/>
      <c r="EA586" s="17"/>
      <c r="EB586" s="17"/>
      <c r="EC586" s="17"/>
      <c r="ED586" s="17"/>
      <c r="EE586" s="17"/>
      <c r="EF586" s="17"/>
      <c r="EG586" s="17"/>
      <c r="EH586" s="17"/>
      <c r="EI586" s="17"/>
      <c r="EJ586" s="17"/>
      <c r="EK586" s="17"/>
      <c r="EL586" s="17"/>
      <c r="EM586" s="17"/>
      <c r="EN586" s="17"/>
      <c r="EO586" s="17"/>
      <c r="EP586" s="17"/>
      <c r="EQ586" s="17"/>
      <c r="ER586" s="17"/>
      <c r="ES586" s="17"/>
      <c r="ET586" s="17"/>
      <c r="EU586" s="17"/>
      <c r="EV586" s="17"/>
      <c r="EW586" s="17"/>
      <c r="EX586" s="17"/>
      <c r="EY586" s="17"/>
      <c r="EZ586" s="17"/>
      <c r="FA586" s="17"/>
      <c r="FB586" s="17"/>
      <c r="FC586" s="17"/>
      <c r="FD586" s="17"/>
      <c r="FE586" s="17"/>
      <c r="FF586" s="17"/>
      <c r="FG586" s="17"/>
      <c r="FH586" s="17"/>
      <c r="FI586" s="17"/>
      <c r="FJ586" s="17"/>
      <c r="FK586" s="17"/>
      <c r="FL586" s="17"/>
      <c r="FM586" s="17"/>
      <c r="FN586" s="17"/>
      <c r="FO586" s="17"/>
      <c r="FP586" s="17"/>
      <c r="FQ586" s="1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  <c r="GU586" s="17"/>
      <c r="GV586" s="17"/>
      <c r="GW586" s="17"/>
      <c r="GX586" s="17"/>
      <c r="GY586" s="17"/>
      <c r="GZ586" s="17"/>
      <c r="HA586" s="17"/>
      <c r="HB586" s="17"/>
      <c r="HC586" s="17"/>
      <c r="HD586" s="17"/>
      <c r="HE586" s="17"/>
      <c r="HF586" s="17"/>
      <c r="HG586" s="17"/>
      <c r="HH586" s="17"/>
      <c r="HI586" s="17"/>
      <c r="HJ586" s="17"/>
      <c r="HK586" s="17"/>
      <c r="HL586" s="17"/>
      <c r="HM586" s="17"/>
      <c r="HN586" s="17"/>
      <c r="HO586" s="17"/>
      <c r="HP586" s="17"/>
      <c r="HQ586" s="17"/>
      <c r="HR586" s="17"/>
      <c r="HS586" s="17"/>
      <c r="HT586" s="17"/>
      <c r="HU586" s="17"/>
      <c r="HV586" s="17"/>
      <c r="HW586" s="17"/>
      <c r="HX586" s="17"/>
    </row>
    <row r="587" spans="1:249" s="12" customFormat="1" ht="45">
      <c r="A587" s="282" t="s">
        <v>161</v>
      </c>
      <c r="B587" s="120"/>
      <c r="C587" s="329"/>
      <c r="D587" s="329"/>
      <c r="E587" s="329"/>
      <c r="F587" s="329"/>
      <c r="G587" s="329"/>
      <c r="H587" s="329"/>
      <c r="I587" s="329"/>
      <c r="J587" s="329"/>
      <c r="K587" s="329"/>
      <c r="L587" s="329"/>
      <c r="M587" s="416"/>
      <c r="N587" s="416"/>
      <c r="O587" s="329">
        <v>1</v>
      </c>
      <c r="P587" s="329">
        <v>1</v>
      </c>
      <c r="Q587" s="290" t="s">
        <v>38</v>
      </c>
    </row>
    <row r="588" spans="1:249" s="17" customFormat="1" ht="30">
      <c r="A588" s="282" t="s">
        <v>162</v>
      </c>
      <c r="B588" s="120"/>
      <c r="C588" s="329"/>
      <c r="D588" s="329"/>
      <c r="E588" s="329"/>
      <c r="F588" s="329"/>
      <c r="G588" s="329"/>
      <c r="H588" s="329"/>
      <c r="I588" s="329"/>
      <c r="J588" s="329"/>
      <c r="K588" s="329"/>
      <c r="L588" s="329"/>
      <c r="M588" s="416"/>
      <c r="N588" s="416"/>
      <c r="O588" s="329">
        <v>2</v>
      </c>
      <c r="P588" s="329">
        <v>2</v>
      </c>
      <c r="Q588" s="290" t="s">
        <v>9</v>
      </c>
    </row>
    <row r="589" spans="1:249" s="12" customFormat="1" ht="36.75" customHeight="1" thickBot="1">
      <c r="A589" s="331" t="s">
        <v>163</v>
      </c>
      <c r="B589" s="123"/>
      <c r="C589" s="295"/>
      <c r="D589" s="295"/>
      <c r="E589" s="295"/>
      <c r="F589" s="295"/>
      <c r="G589" s="295"/>
      <c r="H589" s="295"/>
      <c r="I589" s="295"/>
      <c r="J589" s="295"/>
      <c r="K589" s="295"/>
      <c r="L589" s="295"/>
      <c r="M589" s="417"/>
      <c r="N589" s="417"/>
      <c r="O589" s="295">
        <v>2</v>
      </c>
      <c r="P589" s="295">
        <v>2</v>
      </c>
      <c r="Q589" s="295" t="s">
        <v>24</v>
      </c>
    </row>
    <row r="590" spans="1:249" s="12" customFormat="1" ht="15" customHeight="1">
      <c r="A590" s="444" t="s">
        <v>212</v>
      </c>
      <c r="B590" s="396" t="s">
        <v>323</v>
      </c>
      <c r="C590" s="294"/>
      <c r="D590" s="294">
        <v>1</v>
      </c>
      <c r="E590" s="294"/>
      <c r="F590" s="294"/>
      <c r="G590" s="294"/>
      <c r="H590" s="294"/>
      <c r="I590" s="294"/>
      <c r="J590" s="294"/>
      <c r="K590" s="294"/>
      <c r="L590" s="294"/>
      <c r="M590" s="279">
        <v>2</v>
      </c>
      <c r="N590" s="279"/>
      <c r="O590" s="294">
        <v>2</v>
      </c>
      <c r="P590" s="279">
        <v>4</v>
      </c>
      <c r="Q590" s="436" t="s">
        <v>160</v>
      </c>
    </row>
    <row r="591" spans="1:249" s="12" customFormat="1" ht="16.5" customHeight="1" thickBot="1">
      <c r="A591" s="446"/>
      <c r="B591" s="399"/>
      <c r="C591" s="295"/>
      <c r="D591" s="295">
        <v>1</v>
      </c>
      <c r="E591" s="295"/>
      <c r="F591" s="295"/>
      <c r="G591" s="295"/>
      <c r="H591" s="295"/>
      <c r="I591" s="295"/>
      <c r="J591" s="295"/>
      <c r="K591" s="295"/>
      <c r="L591" s="295"/>
      <c r="M591" s="281"/>
      <c r="N591" s="281"/>
      <c r="O591" s="295">
        <v>2</v>
      </c>
      <c r="P591" s="281"/>
      <c r="Q591" s="417"/>
    </row>
    <row r="592" spans="1:249" s="17" customFormat="1" ht="28.5" customHeight="1" thickBot="1">
      <c r="A592" s="7" t="s">
        <v>141</v>
      </c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375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</row>
    <row r="593" spans="1:232" s="17" customFormat="1" ht="15">
      <c r="A593" s="551" t="s">
        <v>227</v>
      </c>
      <c r="B593" s="553" t="s">
        <v>120</v>
      </c>
      <c r="C593" s="243">
        <v>1</v>
      </c>
      <c r="D593" s="243">
        <v>15</v>
      </c>
      <c r="E593" s="243"/>
      <c r="F593" s="243"/>
      <c r="G593" s="243"/>
      <c r="H593" s="243"/>
      <c r="I593" s="243"/>
      <c r="J593" s="243"/>
      <c r="K593" s="243"/>
      <c r="L593" s="243"/>
      <c r="M593" s="393">
        <f>SUM(D593+D597+F594+F595+F596)</f>
        <v>39</v>
      </c>
      <c r="N593" s="393">
        <v>3</v>
      </c>
      <c r="O593" s="243">
        <v>4</v>
      </c>
      <c r="P593" s="393">
        <f>SUM(O593:O598)</f>
        <v>20</v>
      </c>
      <c r="Q593" s="393" t="s">
        <v>60</v>
      </c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</row>
    <row r="594" spans="1:232" s="17" customFormat="1" ht="15">
      <c r="A594" s="552"/>
      <c r="B594" s="450"/>
      <c r="C594" s="244"/>
      <c r="D594" s="244"/>
      <c r="E594" s="244">
        <v>1</v>
      </c>
      <c r="F594" s="244">
        <v>12</v>
      </c>
      <c r="G594" s="244"/>
      <c r="H594" s="244"/>
      <c r="I594" s="244"/>
      <c r="J594" s="244"/>
      <c r="K594" s="244"/>
      <c r="L594" s="244"/>
      <c r="M594" s="394"/>
      <c r="N594" s="394"/>
      <c r="O594" s="244">
        <v>4</v>
      </c>
      <c r="P594" s="394"/>
      <c r="Q594" s="394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</row>
    <row r="595" spans="1:232" s="17" customFormat="1" ht="15">
      <c r="A595" s="268"/>
      <c r="B595" s="450"/>
      <c r="C595" s="244"/>
      <c r="D595" s="244"/>
      <c r="E595" s="244">
        <v>1</v>
      </c>
      <c r="F595" s="244">
        <v>10</v>
      </c>
      <c r="G595" s="244"/>
      <c r="H595" s="244"/>
      <c r="I595" s="244"/>
      <c r="J595" s="244"/>
      <c r="K595" s="244"/>
      <c r="L595" s="244"/>
      <c r="M595" s="394"/>
      <c r="N595" s="394"/>
      <c r="O595" s="244">
        <v>6</v>
      </c>
      <c r="P595" s="394"/>
      <c r="Q595" s="394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</row>
    <row r="596" spans="1:232" s="17" customFormat="1" ht="15">
      <c r="A596" s="421" t="s">
        <v>226</v>
      </c>
      <c r="B596" s="450"/>
      <c r="C596" s="244"/>
      <c r="D596" s="244"/>
      <c r="E596" s="244"/>
      <c r="F596" s="244">
        <v>1</v>
      </c>
      <c r="G596" s="244"/>
      <c r="H596" s="244"/>
      <c r="I596" s="244"/>
      <c r="J596" s="244"/>
      <c r="K596" s="244"/>
      <c r="L596" s="244"/>
      <c r="M596" s="394"/>
      <c r="N596" s="394"/>
      <c r="O596" s="244">
        <v>2</v>
      </c>
      <c r="P596" s="394"/>
      <c r="Q596" s="394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</row>
    <row r="597" spans="1:232" s="17" customFormat="1" ht="15">
      <c r="A597" s="552"/>
      <c r="B597" s="450"/>
      <c r="C597" s="244"/>
      <c r="D597" s="244">
        <v>1</v>
      </c>
      <c r="E597" s="244"/>
      <c r="F597" s="244"/>
      <c r="G597" s="244"/>
      <c r="H597" s="244"/>
      <c r="I597" s="244"/>
      <c r="J597" s="244"/>
      <c r="K597" s="244"/>
      <c r="L597" s="244"/>
      <c r="M597" s="394"/>
      <c r="N597" s="394"/>
      <c r="O597" s="244">
        <v>2</v>
      </c>
      <c r="P597" s="394"/>
      <c r="Q597" s="394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</row>
    <row r="598" spans="1:232" s="17" customFormat="1" ht="30.75" thickBot="1">
      <c r="A598" s="245" t="s">
        <v>135</v>
      </c>
      <c r="B598" s="451"/>
      <c r="C598" s="246"/>
      <c r="D598" s="246"/>
      <c r="E598" s="246"/>
      <c r="F598" s="246"/>
      <c r="G598" s="246"/>
      <c r="H598" s="246"/>
      <c r="I598" s="246"/>
      <c r="J598" s="246"/>
      <c r="K598" s="246"/>
      <c r="L598" s="246"/>
      <c r="M598" s="411"/>
      <c r="N598" s="411"/>
      <c r="O598" s="246">
        <v>2</v>
      </c>
      <c r="P598" s="411"/>
      <c r="Q598" s="41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</row>
    <row r="599" spans="1:232" s="17" customFormat="1" ht="45.75" thickBot="1">
      <c r="A599" s="87" t="s">
        <v>118</v>
      </c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386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</row>
    <row r="600" spans="1:232" s="17" customFormat="1" ht="15">
      <c r="A600" s="337" t="s">
        <v>123</v>
      </c>
      <c r="B600" s="393" t="s">
        <v>124</v>
      </c>
      <c r="C600" s="338"/>
      <c r="D600" s="338">
        <v>1</v>
      </c>
      <c r="E600" s="334"/>
      <c r="F600" s="334"/>
      <c r="G600" s="334"/>
      <c r="H600" s="334"/>
      <c r="I600" s="334"/>
      <c r="J600" s="334"/>
      <c r="K600" s="334"/>
      <c r="L600" s="334"/>
      <c r="M600" s="247">
        <v>3</v>
      </c>
      <c r="N600" s="369"/>
      <c r="O600" s="334">
        <v>2</v>
      </c>
      <c r="P600" s="393">
        <v>36</v>
      </c>
      <c r="Q600" s="393" t="s">
        <v>52</v>
      </c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</row>
    <row r="601" spans="1:232" s="17" customFormat="1" ht="15">
      <c r="A601" s="248" t="s">
        <v>216</v>
      </c>
      <c r="B601" s="394"/>
      <c r="C601" s="249"/>
      <c r="D601" s="249">
        <v>1</v>
      </c>
      <c r="E601" s="244"/>
      <c r="F601" s="244"/>
      <c r="G601" s="244"/>
      <c r="H601" s="244"/>
      <c r="I601" s="244"/>
      <c r="J601" s="244"/>
      <c r="K601" s="244"/>
      <c r="L601" s="244"/>
      <c r="M601" s="368"/>
      <c r="N601" s="89"/>
      <c r="O601" s="244">
        <v>2</v>
      </c>
      <c r="P601" s="394"/>
      <c r="Q601" s="394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</row>
    <row r="602" spans="1:232" s="17" customFormat="1" ht="15">
      <c r="A602" s="248" t="s">
        <v>216</v>
      </c>
      <c r="B602" s="395"/>
      <c r="C602" s="249"/>
      <c r="D602" s="249"/>
      <c r="E602" s="244"/>
      <c r="F602" s="244">
        <v>1</v>
      </c>
      <c r="G602" s="244"/>
      <c r="H602" s="244"/>
      <c r="I602" s="244"/>
      <c r="J602" s="244"/>
      <c r="K602" s="244"/>
      <c r="L602" s="244"/>
      <c r="M602" s="371"/>
      <c r="N602" s="370"/>
      <c r="O602" s="244">
        <v>2</v>
      </c>
      <c r="P602" s="394"/>
      <c r="Q602" s="394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</row>
    <row r="603" spans="1:232" s="17" customFormat="1" ht="15">
      <c r="A603" s="572" t="s">
        <v>122</v>
      </c>
      <c r="B603" s="449" t="s">
        <v>120</v>
      </c>
      <c r="C603" s="250">
        <v>1</v>
      </c>
      <c r="D603" s="250">
        <v>12</v>
      </c>
      <c r="E603" s="335"/>
      <c r="F603" s="335"/>
      <c r="G603" s="335"/>
      <c r="H603" s="335"/>
      <c r="I603" s="335"/>
      <c r="J603" s="335"/>
      <c r="K603" s="335"/>
      <c r="L603" s="335"/>
      <c r="M603" s="410">
        <f>SUM(D603+D604+D606+F605)</f>
        <v>48</v>
      </c>
      <c r="N603" s="412">
        <v>4</v>
      </c>
      <c r="O603" s="335">
        <v>9</v>
      </c>
      <c r="P603" s="394"/>
      <c r="Q603" s="394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</row>
    <row r="604" spans="1:232" s="17" customFormat="1" ht="15">
      <c r="A604" s="572"/>
      <c r="B604" s="450"/>
      <c r="C604" s="250">
        <v>1</v>
      </c>
      <c r="D604" s="250">
        <v>12</v>
      </c>
      <c r="E604" s="335"/>
      <c r="F604" s="335"/>
      <c r="G604" s="335"/>
      <c r="H604" s="335"/>
      <c r="I604" s="335"/>
      <c r="J604" s="335"/>
      <c r="K604" s="335"/>
      <c r="L604" s="335"/>
      <c r="M604" s="394"/>
      <c r="N604" s="413"/>
      <c r="O604" s="335">
        <v>9</v>
      </c>
      <c r="P604" s="394"/>
      <c r="Q604" s="394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</row>
    <row r="605" spans="1:232" s="17" customFormat="1" ht="15">
      <c r="A605" s="572"/>
      <c r="B605" s="450"/>
      <c r="C605" s="250"/>
      <c r="D605" s="250"/>
      <c r="E605" s="335">
        <v>1</v>
      </c>
      <c r="F605" s="335">
        <v>12</v>
      </c>
      <c r="G605" s="335"/>
      <c r="H605" s="335"/>
      <c r="I605" s="335"/>
      <c r="J605" s="335"/>
      <c r="K605" s="335"/>
      <c r="L605" s="335"/>
      <c r="M605" s="394"/>
      <c r="N605" s="413"/>
      <c r="O605" s="335">
        <v>6</v>
      </c>
      <c r="P605" s="394"/>
      <c r="Q605" s="394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</row>
    <row r="606" spans="1:232" s="17" customFormat="1" ht="15">
      <c r="A606" s="573"/>
      <c r="B606" s="450"/>
      <c r="C606" s="249">
        <v>1</v>
      </c>
      <c r="D606" s="249">
        <v>12</v>
      </c>
      <c r="E606" s="244"/>
      <c r="F606" s="244"/>
      <c r="G606" s="244"/>
      <c r="H606" s="244"/>
      <c r="I606" s="244"/>
      <c r="J606" s="244"/>
      <c r="K606" s="244"/>
      <c r="L606" s="244"/>
      <c r="M606" s="394"/>
      <c r="N606" s="413"/>
      <c r="O606" s="244">
        <v>6</v>
      </c>
      <c r="P606" s="395"/>
      <c r="Q606" s="395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</row>
    <row r="607" spans="1:232" s="17" customFormat="1" ht="15">
      <c r="A607" s="336" t="s">
        <v>163</v>
      </c>
      <c r="B607" s="450"/>
      <c r="C607" s="249"/>
      <c r="D607" s="249"/>
      <c r="E607" s="244"/>
      <c r="F607" s="244"/>
      <c r="G607" s="244"/>
      <c r="H607" s="244"/>
      <c r="I607" s="244"/>
      <c r="J607" s="244"/>
      <c r="K607" s="244"/>
      <c r="L607" s="244"/>
      <c r="M607" s="394"/>
      <c r="N607" s="413"/>
      <c r="O607" s="244">
        <v>2</v>
      </c>
      <c r="P607" s="269">
        <v>4</v>
      </c>
      <c r="Q607" s="410" t="s">
        <v>221</v>
      </c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</row>
    <row r="608" spans="1:232" s="17" customFormat="1" ht="15">
      <c r="A608" s="336"/>
      <c r="B608" s="450"/>
      <c r="C608" s="249"/>
      <c r="D608" s="249"/>
      <c r="E608" s="244"/>
      <c r="F608" s="244"/>
      <c r="G608" s="244"/>
      <c r="H608" s="244"/>
      <c r="I608" s="244"/>
      <c r="J608" s="244"/>
      <c r="K608" s="244"/>
      <c r="L608" s="244"/>
      <c r="M608" s="394"/>
      <c r="N608" s="413"/>
      <c r="O608" s="244">
        <v>2</v>
      </c>
      <c r="P608" s="269"/>
      <c r="Q608" s="394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</row>
    <row r="609" spans="1:232" s="17" customFormat="1" ht="15">
      <c r="A609" s="421" t="s">
        <v>172</v>
      </c>
      <c r="B609" s="450"/>
      <c r="C609" s="249"/>
      <c r="D609" s="249"/>
      <c r="E609" s="244"/>
      <c r="F609" s="244"/>
      <c r="G609" s="244"/>
      <c r="H609" s="244"/>
      <c r="I609" s="244"/>
      <c r="J609" s="244"/>
      <c r="K609" s="244"/>
      <c r="L609" s="244"/>
      <c r="M609" s="394"/>
      <c r="N609" s="413"/>
      <c r="O609" s="244">
        <v>2</v>
      </c>
      <c r="P609" s="410">
        <f>SUM(O609:O612)</f>
        <v>12</v>
      </c>
      <c r="Q609" s="410" t="s">
        <v>33</v>
      </c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</row>
    <row r="610" spans="1:232" s="17" customFormat="1" ht="15">
      <c r="A610" s="422"/>
      <c r="B610" s="450"/>
      <c r="C610" s="249"/>
      <c r="D610" s="249"/>
      <c r="E610" s="244"/>
      <c r="F610" s="244"/>
      <c r="G610" s="244"/>
      <c r="H610" s="244"/>
      <c r="I610" s="244"/>
      <c r="J610" s="244"/>
      <c r="K610" s="244"/>
      <c r="L610" s="244"/>
      <c r="M610" s="394"/>
      <c r="N610" s="413"/>
      <c r="O610" s="244">
        <v>2</v>
      </c>
      <c r="P610" s="394"/>
      <c r="Q610" s="394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</row>
    <row r="611" spans="1:232" s="17" customFormat="1" ht="15">
      <c r="A611" s="422"/>
      <c r="B611" s="450"/>
      <c r="C611" s="249"/>
      <c r="D611" s="249"/>
      <c r="E611" s="244"/>
      <c r="F611" s="244"/>
      <c r="G611" s="244"/>
      <c r="H611" s="244"/>
      <c r="I611" s="244"/>
      <c r="J611" s="244"/>
      <c r="K611" s="244"/>
      <c r="L611" s="244"/>
      <c r="M611" s="394"/>
      <c r="N611" s="413"/>
      <c r="O611" s="244">
        <v>4</v>
      </c>
      <c r="P611" s="394"/>
      <c r="Q611" s="394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</row>
    <row r="612" spans="1:232" s="17" customFormat="1" thickBot="1">
      <c r="A612" s="423"/>
      <c r="B612" s="450"/>
      <c r="C612" s="251"/>
      <c r="D612" s="251"/>
      <c r="E612" s="246"/>
      <c r="F612" s="246"/>
      <c r="G612" s="246"/>
      <c r="H612" s="246"/>
      <c r="I612" s="246"/>
      <c r="J612" s="246"/>
      <c r="K612" s="246"/>
      <c r="L612" s="246"/>
      <c r="M612" s="394"/>
      <c r="N612" s="413"/>
      <c r="O612" s="246">
        <v>4</v>
      </c>
      <c r="P612" s="411"/>
      <c r="Q612" s="41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</row>
    <row r="613" spans="1:232" s="17" customFormat="1" ht="15">
      <c r="A613" s="421" t="s">
        <v>313</v>
      </c>
      <c r="B613" s="450"/>
      <c r="C613" s="249"/>
      <c r="D613" s="249"/>
      <c r="E613" s="244"/>
      <c r="F613" s="244"/>
      <c r="G613" s="244"/>
      <c r="H613" s="244"/>
      <c r="I613" s="244"/>
      <c r="J613" s="244"/>
      <c r="K613" s="244"/>
      <c r="L613" s="244"/>
      <c r="M613" s="394"/>
      <c r="N613" s="413"/>
      <c r="O613" s="244">
        <v>2</v>
      </c>
      <c r="P613" s="410">
        <v>8</v>
      </c>
      <c r="Q613" s="410" t="s">
        <v>28</v>
      </c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</row>
    <row r="614" spans="1:232" s="17" customFormat="1" ht="15">
      <c r="A614" s="422"/>
      <c r="B614" s="450"/>
      <c r="C614" s="249"/>
      <c r="D614" s="249"/>
      <c r="E614" s="244"/>
      <c r="F614" s="244"/>
      <c r="G614" s="244"/>
      <c r="H614" s="244"/>
      <c r="I614" s="244"/>
      <c r="J614" s="244"/>
      <c r="K614" s="244"/>
      <c r="L614" s="244"/>
      <c r="M614" s="394"/>
      <c r="N614" s="413"/>
      <c r="O614" s="244">
        <v>2</v>
      </c>
      <c r="P614" s="394"/>
      <c r="Q614" s="394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</row>
    <row r="615" spans="1:232" s="17" customFormat="1" ht="15">
      <c r="A615" s="422"/>
      <c r="B615" s="450"/>
      <c r="C615" s="249"/>
      <c r="D615" s="249"/>
      <c r="E615" s="244"/>
      <c r="F615" s="244"/>
      <c r="G615" s="244"/>
      <c r="H615" s="244"/>
      <c r="I615" s="244"/>
      <c r="J615" s="244"/>
      <c r="K615" s="244"/>
      <c r="L615" s="244"/>
      <c r="M615" s="394"/>
      <c r="N615" s="413"/>
      <c r="O615" s="244">
        <v>2</v>
      </c>
      <c r="P615" s="394"/>
      <c r="Q615" s="394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</row>
    <row r="616" spans="1:232" s="17" customFormat="1" thickBot="1">
      <c r="A616" s="423"/>
      <c r="B616" s="450"/>
      <c r="C616" s="251"/>
      <c r="D616" s="251"/>
      <c r="E616" s="246"/>
      <c r="F616" s="246"/>
      <c r="G616" s="246"/>
      <c r="H616" s="246"/>
      <c r="I616" s="246"/>
      <c r="J616" s="246"/>
      <c r="K616" s="246"/>
      <c r="L616" s="246"/>
      <c r="M616" s="394"/>
      <c r="N616" s="413"/>
      <c r="O616" s="246">
        <v>2</v>
      </c>
      <c r="P616" s="411"/>
      <c r="Q616" s="41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</row>
    <row r="617" spans="1:232" s="17" customFormat="1" ht="15">
      <c r="A617" s="421" t="s">
        <v>286</v>
      </c>
      <c r="B617" s="450"/>
      <c r="C617" s="249"/>
      <c r="D617" s="249"/>
      <c r="E617" s="244"/>
      <c r="F617" s="244"/>
      <c r="G617" s="244"/>
      <c r="H617" s="244"/>
      <c r="I617" s="244"/>
      <c r="J617" s="244"/>
      <c r="K617" s="244"/>
      <c r="L617" s="244"/>
      <c r="M617" s="394"/>
      <c r="N617" s="413"/>
      <c r="O617" s="244">
        <v>2</v>
      </c>
      <c r="P617" s="410">
        <v>8</v>
      </c>
      <c r="Q617" s="410" t="s">
        <v>225</v>
      </c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</row>
    <row r="618" spans="1:232" s="17" customFormat="1" ht="15">
      <c r="A618" s="422"/>
      <c r="B618" s="450"/>
      <c r="C618" s="249"/>
      <c r="D618" s="249"/>
      <c r="E618" s="244"/>
      <c r="F618" s="244"/>
      <c r="G618" s="244"/>
      <c r="H618" s="244"/>
      <c r="I618" s="244"/>
      <c r="J618" s="244"/>
      <c r="K618" s="244"/>
      <c r="L618" s="244"/>
      <c r="M618" s="394"/>
      <c r="N618" s="413"/>
      <c r="O618" s="244">
        <v>2</v>
      </c>
      <c r="P618" s="394"/>
      <c r="Q618" s="394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</row>
    <row r="619" spans="1:232" s="17" customFormat="1" ht="15">
      <c r="A619" s="422"/>
      <c r="B619" s="450"/>
      <c r="C619" s="249"/>
      <c r="D619" s="249"/>
      <c r="E619" s="244"/>
      <c r="F619" s="244"/>
      <c r="G619" s="244"/>
      <c r="H619" s="244"/>
      <c r="I619" s="244"/>
      <c r="J619" s="244"/>
      <c r="K619" s="244"/>
      <c r="L619" s="244"/>
      <c r="M619" s="394"/>
      <c r="N619" s="413"/>
      <c r="O619" s="244">
        <v>2</v>
      </c>
      <c r="P619" s="394"/>
      <c r="Q619" s="394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</row>
    <row r="620" spans="1:232" s="17" customFormat="1" thickBot="1">
      <c r="A620" s="423"/>
      <c r="B620" s="451"/>
      <c r="C620" s="251"/>
      <c r="D620" s="251"/>
      <c r="E620" s="246"/>
      <c r="F620" s="246"/>
      <c r="G620" s="246"/>
      <c r="H620" s="246"/>
      <c r="I620" s="246"/>
      <c r="J620" s="246"/>
      <c r="K620" s="246"/>
      <c r="L620" s="246"/>
      <c r="M620" s="411"/>
      <c r="N620" s="414"/>
      <c r="O620" s="246">
        <v>2</v>
      </c>
      <c r="P620" s="411"/>
      <c r="Q620" s="41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</row>
    <row r="621" spans="1:232" s="17" customFormat="1" ht="15">
      <c r="A621" s="480" t="s">
        <v>164</v>
      </c>
      <c r="B621" s="492" t="s">
        <v>120</v>
      </c>
      <c r="C621" s="20"/>
      <c r="D621" s="20"/>
      <c r="E621" s="20"/>
      <c r="F621" s="20">
        <v>1</v>
      </c>
      <c r="G621" s="20"/>
      <c r="H621" s="20"/>
      <c r="I621" s="20"/>
      <c r="J621" s="20"/>
      <c r="K621" s="20"/>
      <c r="L621" s="20"/>
      <c r="M621" s="433">
        <f>SUM(F621:F628)</f>
        <v>8</v>
      </c>
      <c r="N621" s="433"/>
      <c r="O621" s="20">
        <v>2</v>
      </c>
      <c r="P621" s="433">
        <f>SUM(O621:O628)</f>
        <v>16</v>
      </c>
      <c r="Q621" s="433" t="s">
        <v>63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12"/>
      <c r="EA621" s="12"/>
      <c r="EB621" s="12"/>
      <c r="EC621" s="12"/>
      <c r="ED621" s="12"/>
      <c r="EE621" s="12"/>
      <c r="EF621" s="12"/>
      <c r="EG621" s="12"/>
      <c r="EH621" s="12"/>
      <c r="EI621" s="12"/>
      <c r="EJ621" s="12"/>
      <c r="EK621" s="12"/>
      <c r="EL621" s="12"/>
      <c r="EM621" s="12"/>
      <c r="EN621" s="12"/>
      <c r="EO621" s="12"/>
      <c r="EP621" s="12"/>
      <c r="EQ621" s="12"/>
      <c r="ER621" s="12"/>
      <c r="ES621" s="12"/>
      <c r="ET621" s="12"/>
      <c r="EU621" s="12"/>
      <c r="EV621" s="12"/>
      <c r="EW621" s="12"/>
      <c r="EX621" s="12"/>
      <c r="EY621" s="12"/>
      <c r="EZ621" s="12"/>
      <c r="FA621" s="12"/>
      <c r="FB621" s="12"/>
      <c r="FC621" s="12"/>
      <c r="FD621" s="12"/>
      <c r="FE621" s="12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  <c r="HJ621" s="12"/>
      <c r="HK621" s="12"/>
      <c r="HL621" s="12"/>
      <c r="HM621" s="12"/>
      <c r="HN621" s="12"/>
      <c r="HO621" s="12"/>
      <c r="HP621" s="12"/>
      <c r="HQ621" s="12"/>
      <c r="HR621" s="12"/>
      <c r="HS621" s="12"/>
      <c r="HT621" s="12"/>
      <c r="HU621" s="12"/>
      <c r="HV621" s="12"/>
      <c r="HW621" s="12"/>
      <c r="HX621" s="12"/>
    </row>
    <row r="622" spans="1:232" s="17" customFormat="1" ht="15">
      <c r="A622" s="481"/>
      <c r="B622" s="493"/>
      <c r="C622" s="95"/>
      <c r="D622" s="95"/>
      <c r="E622" s="95"/>
      <c r="F622" s="95">
        <v>1</v>
      </c>
      <c r="G622" s="95"/>
      <c r="H622" s="95"/>
      <c r="I622" s="95"/>
      <c r="J622" s="95"/>
      <c r="K622" s="95"/>
      <c r="L622" s="95"/>
      <c r="M622" s="434"/>
      <c r="N622" s="434"/>
      <c r="O622" s="95">
        <v>2</v>
      </c>
      <c r="P622" s="434"/>
      <c r="Q622" s="434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  <c r="DO622" s="12"/>
      <c r="DP622" s="12"/>
      <c r="DQ622" s="12"/>
      <c r="DR622" s="12"/>
      <c r="DS622" s="12"/>
      <c r="DT622" s="12"/>
      <c r="DU622" s="12"/>
      <c r="DV622" s="12"/>
      <c r="DW622" s="12"/>
      <c r="DX622" s="12"/>
      <c r="DY622" s="12"/>
      <c r="DZ622" s="12"/>
      <c r="EA622" s="12"/>
      <c r="EB622" s="12"/>
      <c r="EC622" s="12"/>
      <c r="ED622" s="12"/>
      <c r="EE622" s="12"/>
      <c r="EF622" s="12"/>
      <c r="EG622" s="12"/>
      <c r="EH622" s="12"/>
      <c r="EI622" s="12"/>
      <c r="EJ622" s="12"/>
      <c r="EK622" s="12"/>
      <c r="EL622" s="12"/>
      <c r="EM622" s="12"/>
      <c r="EN622" s="12"/>
      <c r="EO622" s="12"/>
      <c r="EP622" s="12"/>
      <c r="EQ622" s="12"/>
      <c r="ER622" s="12"/>
      <c r="ES622" s="12"/>
      <c r="ET622" s="12"/>
      <c r="EU622" s="12"/>
      <c r="EV622" s="12"/>
      <c r="EW622" s="12"/>
      <c r="EX622" s="12"/>
      <c r="EY622" s="12"/>
      <c r="EZ622" s="12"/>
      <c r="FA622" s="12"/>
      <c r="FB622" s="12"/>
      <c r="FC622" s="12"/>
      <c r="FD622" s="12"/>
      <c r="FE622" s="12"/>
      <c r="FF622" s="12"/>
      <c r="FG622" s="12"/>
      <c r="FH622" s="12"/>
      <c r="FI622" s="12"/>
      <c r="FJ622" s="12"/>
      <c r="FK622" s="12"/>
      <c r="FL622" s="12"/>
      <c r="FM622" s="12"/>
      <c r="FN622" s="12"/>
      <c r="FO622" s="12"/>
      <c r="FP622" s="12"/>
      <c r="FQ622" s="12"/>
      <c r="FR622" s="12"/>
      <c r="FS622" s="12"/>
      <c r="FT622" s="12"/>
      <c r="FU622" s="12"/>
      <c r="FV622" s="12"/>
      <c r="FW622" s="12"/>
      <c r="FX622" s="12"/>
      <c r="FY622" s="12"/>
      <c r="FZ622" s="12"/>
      <c r="GA622" s="12"/>
      <c r="GB622" s="12"/>
      <c r="GC622" s="12"/>
      <c r="GD622" s="12"/>
      <c r="GE622" s="12"/>
      <c r="GF622" s="12"/>
      <c r="GG622" s="12"/>
      <c r="GH622" s="12"/>
      <c r="GI622" s="12"/>
      <c r="GJ622" s="12"/>
      <c r="GK622" s="12"/>
      <c r="GL622" s="12"/>
      <c r="GM622" s="12"/>
      <c r="GN622" s="12"/>
      <c r="GO622" s="12"/>
      <c r="GP622" s="12"/>
      <c r="GQ622" s="12"/>
      <c r="GR622" s="12"/>
      <c r="GS622" s="12"/>
      <c r="GT622" s="12"/>
      <c r="GU622" s="12"/>
      <c r="GV622" s="12"/>
      <c r="GW622" s="12"/>
      <c r="GX622" s="12"/>
      <c r="GY622" s="12"/>
      <c r="GZ622" s="12"/>
      <c r="HA622" s="12"/>
      <c r="HB622" s="12"/>
      <c r="HC622" s="12"/>
      <c r="HD622" s="12"/>
      <c r="HE622" s="12"/>
      <c r="HF622" s="12"/>
      <c r="HG622" s="12"/>
      <c r="HH622" s="12"/>
      <c r="HI622" s="12"/>
      <c r="HJ622" s="12"/>
      <c r="HK622" s="12"/>
      <c r="HL622" s="12"/>
      <c r="HM622" s="12"/>
      <c r="HN622" s="12"/>
      <c r="HO622" s="12"/>
      <c r="HP622" s="12"/>
      <c r="HQ622" s="12"/>
      <c r="HR622" s="12"/>
      <c r="HS622" s="12"/>
      <c r="HT622" s="12"/>
      <c r="HU622" s="12"/>
      <c r="HV622" s="12"/>
      <c r="HW622" s="12"/>
      <c r="HX622" s="12"/>
    </row>
    <row r="623" spans="1:232" s="17" customFormat="1" ht="15">
      <c r="A623" s="481"/>
      <c r="B623" s="493"/>
      <c r="C623" s="95"/>
      <c r="D623" s="95"/>
      <c r="E623" s="95"/>
      <c r="F623" s="95">
        <v>1</v>
      </c>
      <c r="G623" s="95"/>
      <c r="H623" s="95"/>
      <c r="I623" s="95"/>
      <c r="J623" s="95"/>
      <c r="K623" s="95"/>
      <c r="L623" s="95"/>
      <c r="M623" s="434"/>
      <c r="N623" s="434"/>
      <c r="O623" s="95">
        <v>2</v>
      </c>
      <c r="P623" s="434"/>
      <c r="Q623" s="434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12"/>
      <c r="EA623" s="12"/>
      <c r="EB623" s="12"/>
      <c r="EC623" s="12"/>
      <c r="ED623" s="12"/>
      <c r="EE623" s="12"/>
      <c r="EF623" s="12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U623" s="12"/>
      <c r="EV623" s="12"/>
      <c r="EW623" s="12"/>
      <c r="EX623" s="12"/>
      <c r="EY623" s="12"/>
      <c r="EZ623" s="12"/>
      <c r="FA623" s="12"/>
      <c r="FB623" s="12"/>
      <c r="FC623" s="12"/>
      <c r="FD623" s="12"/>
      <c r="FE623" s="12"/>
      <c r="FF623" s="12"/>
      <c r="FG623" s="12"/>
      <c r="FH623" s="12"/>
      <c r="FI623" s="12"/>
      <c r="FJ623" s="12"/>
      <c r="FK623" s="12"/>
      <c r="FL623" s="12"/>
      <c r="FM623" s="12"/>
      <c r="FN623" s="12"/>
      <c r="FO623" s="12"/>
      <c r="FP623" s="12"/>
      <c r="FQ623" s="12"/>
      <c r="FR623" s="12"/>
      <c r="FS623" s="12"/>
      <c r="FT623" s="12"/>
      <c r="FU623" s="12"/>
      <c r="FV623" s="12"/>
      <c r="FW623" s="12"/>
      <c r="FX623" s="12"/>
      <c r="FY623" s="12"/>
      <c r="FZ623" s="12"/>
      <c r="GA623" s="12"/>
      <c r="GB623" s="12"/>
      <c r="GC623" s="12"/>
      <c r="GD623" s="12"/>
      <c r="GE623" s="12"/>
      <c r="GF623" s="12"/>
      <c r="GG623" s="12"/>
      <c r="GH623" s="12"/>
      <c r="GI623" s="12"/>
      <c r="GJ623" s="12"/>
      <c r="GK623" s="12"/>
      <c r="GL623" s="12"/>
      <c r="GM623" s="12"/>
      <c r="GN623" s="12"/>
      <c r="GO623" s="12"/>
      <c r="GP623" s="12"/>
      <c r="GQ623" s="12"/>
      <c r="GR623" s="12"/>
      <c r="GS623" s="12"/>
      <c r="GT623" s="12"/>
      <c r="GU623" s="12"/>
      <c r="GV623" s="12"/>
      <c r="GW623" s="12"/>
      <c r="GX623" s="12"/>
      <c r="GY623" s="12"/>
      <c r="GZ623" s="12"/>
      <c r="HA623" s="12"/>
      <c r="HB623" s="12"/>
      <c r="HC623" s="12"/>
      <c r="HD623" s="12"/>
      <c r="HE623" s="12"/>
      <c r="HF623" s="12"/>
      <c r="HG623" s="12"/>
      <c r="HH623" s="12"/>
      <c r="HI623" s="12"/>
      <c r="HJ623" s="12"/>
      <c r="HK623" s="12"/>
      <c r="HL623" s="12"/>
      <c r="HM623" s="12"/>
      <c r="HN623" s="12"/>
      <c r="HO623" s="12"/>
      <c r="HP623" s="12"/>
      <c r="HQ623" s="12"/>
      <c r="HR623" s="12"/>
      <c r="HS623" s="12"/>
      <c r="HT623" s="12"/>
      <c r="HU623" s="12"/>
      <c r="HV623" s="12"/>
      <c r="HW623" s="12"/>
      <c r="HX623" s="12"/>
    </row>
    <row r="624" spans="1:232" s="17" customFormat="1" ht="15">
      <c r="A624" s="481"/>
      <c r="B624" s="493"/>
      <c r="C624" s="95"/>
      <c r="D624" s="95"/>
      <c r="E624" s="95"/>
      <c r="F624" s="95">
        <v>1</v>
      </c>
      <c r="G624" s="95"/>
      <c r="H624" s="95"/>
      <c r="I624" s="95"/>
      <c r="J624" s="95"/>
      <c r="K624" s="95"/>
      <c r="L624" s="95"/>
      <c r="M624" s="434"/>
      <c r="N624" s="434"/>
      <c r="O624" s="95">
        <v>2</v>
      </c>
      <c r="P624" s="434"/>
      <c r="Q624" s="434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</row>
    <row r="625" spans="1:232" s="17" customFormat="1" ht="15">
      <c r="A625" s="481"/>
      <c r="B625" s="493"/>
      <c r="C625" s="95"/>
      <c r="D625" s="95"/>
      <c r="E625" s="95"/>
      <c r="F625" s="95">
        <v>1</v>
      </c>
      <c r="G625" s="95"/>
      <c r="H625" s="95"/>
      <c r="I625" s="95"/>
      <c r="J625" s="95"/>
      <c r="K625" s="95"/>
      <c r="L625" s="95"/>
      <c r="M625" s="434"/>
      <c r="N625" s="434"/>
      <c r="O625" s="95">
        <v>2</v>
      </c>
      <c r="P625" s="434"/>
      <c r="Q625" s="434"/>
    </row>
    <row r="626" spans="1:232" s="17" customFormat="1" ht="15">
      <c r="A626" s="481"/>
      <c r="B626" s="493"/>
      <c r="C626" s="95"/>
      <c r="D626" s="95"/>
      <c r="E626" s="95"/>
      <c r="F626" s="95">
        <v>1</v>
      </c>
      <c r="G626" s="95"/>
      <c r="H626" s="95"/>
      <c r="I626" s="95"/>
      <c r="J626" s="95"/>
      <c r="K626" s="95"/>
      <c r="L626" s="95"/>
      <c r="M626" s="434"/>
      <c r="N626" s="434"/>
      <c r="O626" s="95">
        <v>2</v>
      </c>
      <c r="P626" s="434"/>
      <c r="Q626" s="434"/>
    </row>
    <row r="627" spans="1:232" s="17" customFormat="1" ht="15">
      <c r="A627" s="481"/>
      <c r="B627" s="493"/>
      <c r="C627" s="95"/>
      <c r="D627" s="95"/>
      <c r="E627" s="95"/>
      <c r="F627" s="95">
        <v>1</v>
      </c>
      <c r="G627" s="95"/>
      <c r="H627" s="95"/>
      <c r="I627" s="95"/>
      <c r="J627" s="95"/>
      <c r="K627" s="95"/>
      <c r="L627" s="95"/>
      <c r="M627" s="434"/>
      <c r="N627" s="434"/>
      <c r="O627" s="95">
        <v>2</v>
      </c>
      <c r="P627" s="434"/>
      <c r="Q627" s="434"/>
    </row>
    <row r="628" spans="1:232" s="17" customFormat="1" thickBot="1">
      <c r="A628" s="482"/>
      <c r="B628" s="494"/>
      <c r="C628" s="96"/>
      <c r="D628" s="96"/>
      <c r="E628" s="96"/>
      <c r="F628" s="96">
        <v>1</v>
      </c>
      <c r="G628" s="96"/>
      <c r="H628" s="96"/>
      <c r="I628" s="96"/>
      <c r="J628" s="96"/>
      <c r="K628" s="96"/>
      <c r="L628" s="96"/>
      <c r="M628" s="435"/>
      <c r="N628" s="435"/>
      <c r="O628" s="96">
        <v>2</v>
      </c>
      <c r="P628" s="435"/>
      <c r="Q628" s="435"/>
    </row>
    <row r="629" spans="1:232" s="17" customFormat="1" ht="30.75" thickBot="1">
      <c r="A629" s="10" t="s">
        <v>140</v>
      </c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376"/>
    </row>
    <row r="630" spans="1:232" s="17" customFormat="1" ht="30.75" thickBot="1">
      <c r="A630" s="90" t="s">
        <v>165</v>
      </c>
      <c r="B630" s="365"/>
      <c r="C630" s="365"/>
      <c r="D630" s="365"/>
      <c r="E630" s="365"/>
      <c r="F630" s="365"/>
      <c r="G630" s="365"/>
      <c r="H630" s="365"/>
      <c r="I630" s="365"/>
      <c r="J630" s="365"/>
      <c r="K630" s="365"/>
      <c r="L630" s="365"/>
      <c r="M630" s="365"/>
      <c r="N630" s="365"/>
      <c r="O630" s="365"/>
      <c r="P630" s="365"/>
      <c r="Q630" s="339"/>
    </row>
    <row r="631" spans="1:232" s="17" customFormat="1" ht="15">
      <c r="A631" s="526" t="s">
        <v>122</v>
      </c>
      <c r="B631" s="396" t="s">
        <v>120</v>
      </c>
      <c r="C631" s="294"/>
      <c r="D631" s="294"/>
      <c r="E631" s="294">
        <v>1</v>
      </c>
      <c r="F631" s="294">
        <v>16</v>
      </c>
      <c r="G631" s="294"/>
      <c r="H631" s="294"/>
      <c r="I631" s="294"/>
      <c r="J631" s="294"/>
      <c r="K631" s="294"/>
      <c r="L631" s="294"/>
      <c r="M631" s="476">
        <v>46</v>
      </c>
      <c r="N631" s="476">
        <v>3</v>
      </c>
      <c r="O631" s="294">
        <v>10</v>
      </c>
      <c r="P631" s="476">
        <f>SUM(O631:O633)</f>
        <v>26</v>
      </c>
      <c r="Q631" s="476" t="s">
        <v>166</v>
      </c>
    </row>
    <row r="632" spans="1:232" s="17" customFormat="1" ht="15">
      <c r="A632" s="508"/>
      <c r="B632" s="397"/>
      <c r="C632" s="329">
        <v>1</v>
      </c>
      <c r="D632" s="329">
        <v>15</v>
      </c>
      <c r="E632" s="329"/>
      <c r="F632" s="329"/>
      <c r="G632" s="329"/>
      <c r="H632" s="329"/>
      <c r="I632" s="329"/>
      <c r="J632" s="329"/>
      <c r="K632" s="329"/>
      <c r="L632" s="329"/>
      <c r="M632" s="527"/>
      <c r="N632" s="527"/>
      <c r="O632" s="329">
        <v>10</v>
      </c>
      <c r="P632" s="527"/>
      <c r="Q632" s="527"/>
    </row>
    <row r="633" spans="1:232" s="17" customFormat="1" ht="15">
      <c r="A633" s="508"/>
      <c r="B633" s="397"/>
      <c r="C633" s="329">
        <v>1</v>
      </c>
      <c r="D633" s="329">
        <v>15</v>
      </c>
      <c r="E633" s="329"/>
      <c r="F633" s="329"/>
      <c r="G633" s="329"/>
      <c r="H633" s="329"/>
      <c r="I633" s="329"/>
      <c r="J633" s="329"/>
      <c r="K633" s="329"/>
      <c r="L633" s="329"/>
      <c r="M633" s="527"/>
      <c r="N633" s="527"/>
      <c r="O633" s="329">
        <v>6</v>
      </c>
      <c r="P633" s="527"/>
      <c r="Q633" s="527"/>
    </row>
    <row r="634" spans="1:232" s="17" customFormat="1" ht="15">
      <c r="A634" s="508" t="s">
        <v>171</v>
      </c>
      <c r="B634" s="397"/>
      <c r="C634" s="329"/>
      <c r="D634" s="329"/>
      <c r="E634" s="329"/>
      <c r="F634" s="329"/>
      <c r="G634" s="329"/>
      <c r="H634" s="329"/>
      <c r="I634" s="329"/>
      <c r="J634" s="329"/>
      <c r="K634" s="329"/>
      <c r="L634" s="329"/>
      <c r="M634" s="527"/>
      <c r="N634" s="527"/>
      <c r="O634" s="329">
        <v>2</v>
      </c>
      <c r="P634" s="527">
        <f>SUM(O634:O635)</f>
        <v>4</v>
      </c>
      <c r="Q634" s="527" t="s">
        <v>49</v>
      </c>
    </row>
    <row r="635" spans="1:232" s="17" customFormat="1" ht="15">
      <c r="A635" s="508"/>
      <c r="B635" s="397"/>
      <c r="C635" s="329"/>
      <c r="D635" s="329"/>
      <c r="E635" s="329"/>
      <c r="F635" s="329"/>
      <c r="G635" s="329"/>
      <c r="H635" s="329"/>
      <c r="I635" s="329"/>
      <c r="J635" s="329"/>
      <c r="K635" s="329"/>
      <c r="L635" s="329"/>
      <c r="M635" s="527"/>
      <c r="N635" s="527"/>
      <c r="O635" s="329">
        <v>2</v>
      </c>
      <c r="P635" s="527"/>
      <c r="Q635" s="527"/>
    </row>
    <row r="636" spans="1:232" s="17" customFormat="1" ht="15">
      <c r="A636" s="508" t="s">
        <v>167</v>
      </c>
      <c r="B636" s="397"/>
      <c r="C636" s="329"/>
      <c r="D636" s="329"/>
      <c r="E636" s="329"/>
      <c r="F636" s="329"/>
      <c r="G636" s="329"/>
      <c r="H636" s="329"/>
      <c r="I636" s="329"/>
      <c r="J636" s="329"/>
      <c r="K636" s="329"/>
      <c r="L636" s="329"/>
      <c r="M636" s="527"/>
      <c r="N636" s="527"/>
      <c r="O636" s="329">
        <v>2</v>
      </c>
      <c r="P636" s="527">
        <v>4</v>
      </c>
      <c r="Q636" s="527" t="s">
        <v>20</v>
      </c>
    </row>
    <row r="637" spans="1:232" s="17" customFormat="1" ht="15">
      <c r="A637" s="508"/>
      <c r="B637" s="397"/>
      <c r="C637" s="329"/>
      <c r="D637" s="329"/>
      <c r="E637" s="329"/>
      <c r="F637" s="329"/>
      <c r="G637" s="329"/>
      <c r="H637" s="329"/>
      <c r="I637" s="329"/>
      <c r="J637" s="329"/>
      <c r="K637" s="329"/>
      <c r="L637" s="329"/>
      <c r="M637" s="527"/>
      <c r="N637" s="527"/>
      <c r="O637" s="329">
        <v>2</v>
      </c>
      <c r="P637" s="527"/>
      <c r="Q637" s="527"/>
    </row>
    <row r="638" spans="1:232" s="12" customFormat="1" ht="45">
      <c r="A638" s="328" t="s">
        <v>161</v>
      </c>
      <c r="B638" s="397"/>
      <c r="C638" s="329"/>
      <c r="D638" s="329"/>
      <c r="E638" s="329"/>
      <c r="F638" s="329"/>
      <c r="G638" s="329"/>
      <c r="H638" s="329"/>
      <c r="I638" s="329"/>
      <c r="J638" s="329"/>
      <c r="K638" s="329"/>
      <c r="L638" s="329"/>
      <c r="M638" s="527"/>
      <c r="N638" s="527"/>
      <c r="O638" s="329">
        <v>1</v>
      </c>
      <c r="P638" s="329">
        <v>1</v>
      </c>
      <c r="Q638" s="329" t="s">
        <v>38</v>
      </c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  <c r="DU638" s="17"/>
      <c r="DV638" s="17"/>
      <c r="DW638" s="17"/>
      <c r="DX638" s="17"/>
      <c r="DY638" s="17"/>
      <c r="DZ638" s="17"/>
      <c r="EA638" s="17"/>
      <c r="EB638" s="17"/>
      <c r="EC638" s="17"/>
      <c r="ED638" s="17"/>
      <c r="EE638" s="17"/>
      <c r="EF638" s="17"/>
      <c r="EG638" s="17"/>
      <c r="EH638" s="17"/>
      <c r="EI638" s="17"/>
      <c r="EJ638" s="17"/>
      <c r="EK638" s="17"/>
      <c r="EL638" s="17"/>
      <c r="EM638" s="17"/>
      <c r="EN638" s="17"/>
      <c r="EO638" s="17"/>
      <c r="EP638" s="17"/>
      <c r="EQ638" s="17"/>
      <c r="ER638" s="17"/>
      <c r="ES638" s="17"/>
      <c r="ET638" s="17"/>
      <c r="EU638" s="17"/>
      <c r="EV638" s="17"/>
      <c r="EW638" s="17"/>
      <c r="EX638" s="17"/>
      <c r="EY638" s="17"/>
      <c r="EZ638" s="17"/>
      <c r="FA638" s="17"/>
      <c r="FB638" s="17"/>
      <c r="FC638" s="17"/>
      <c r="FD638" s="17"/>
      <c r="FE638" s="17"/>
      <c r="FF638" s="17"/>
      <c r="FG638" s="17"/>
      <c r="FH638" s="17"/>
      <c r="FI638" s="17"/>
      <c r="FJ638" s="17"/>
      <c r="FK638" s="17"/>
      <c r="FL638" s="17"/>
      <c r="FM638" s="17"/>
      <c r="FN638" s="17"/>
      <c r="FO638" s="17"/>
      <c r="FP638" s="17"/>
      <c r="FQ638" s="17"/>
      <c r="FR638" s="17"/>
      <c r="FS638" s="17"/>
      <c r="FT638" s="17"/>
      <c r="FU638" s="17"/>
      <c r="FV638" s="17"/>
      <c r="FW638" s="17"/>
      <c r="FX638" s="17"/>
      <c r="FY638" s="17"/>
      <c r="FZ638" s="17"/>
      <c r="GA638" s="17"/>
      <c r="GB638" s="17"/>
      <c r="GC638" s="17"/>
      <c r="GD638" s="17"/>
      <c r="GE638" s="17"/>
      <c r="GF638" s="17"/>
      <c r="GG638" s="17"/>
      <c r="GH638" s="17"/>
      <c r="GI638" s="17"/>
      <c r="GJ638" s="17"/>
      <c r="GK638" s="17"/>
      <c r="GL638" s="17"/>
      <c r="GM638" s="17"/>
      <c r="GN638" s="17"/>
      <c r="GO638" s="17"/>
      <c r="GP638" s="17"/>
      <c r="GQ638" s="17"/>
      <c r="GR638" s="17"/>
      <c r="GS638" s="17"/>
      <c r="GT638" s="17"/>
      <c r="GU638" s="17"/>
      <c r="GV638" s="17"/>
      <c r="GW638" s="17"/>
      <c r="GX638" s="17"/>
      <c r="GY638" s="17"/>
      <c r="GZ638" s="17"/>
      <c r="HA638" s="17"/>
      <c r="HB638" s="17"/>
      <c r="HC638" s="17"/>
      <c r="HD638" s="17"/>
      <c r="HE638" s="17"/>
      <c r="HF638" s="17"/>
      <c r="HG638" s="17"/>
      <c r="HH638" s="17"/>
      <c r="HI638" s="17"/>
      <c r="HJ638" s="17"/>
      <c r="HK638" s="17"/>
      <c r="HL638" s="17"/>
      <c r="HM638" s="17"/>
      <c r="HN638" s="17"/>
      <c r="HO638" s="17"/>
      <c r="HP638" s="17"/>
      <c r="HQ638" s="17"/>
      <c r="HR638" s="17"/>
      <c r="HS638" s="17"/>
      <c r="HT638" s="17"/>
      <c r="HU638" s="17"/>
      <c r="HV638" s="17"/>
      <c r="HW638" s="17"/>
      <c r="HX638" s="17"/>
    </row>
    <row r="639" spans="1:232" s="17" customFormat="1" ht="15">
      <c r="A639" s="508" t="s">
        <v>168</v>
      </c>
      <c r="B639" s="397"/>
      <c r="C639" s="329"/>
      <c r="D639" s="329"/>
      <c r="E639" s="329"/>
      <c r="F639" s="329"/>
      <c r="G639" s="329"/>
      <c r="H639" s="329"/>
      <c r="I639" s="329"/>
      <c r="J639" s="329"/>
      <c r="K639" s="329"/>
      <c r="L639" s="329"/>
      <c r="M639" s="527"/>
      <c r="N639" s="527"/>
      <c r="O639" s="329">
        <v>2</v>
      </c>
      <c r="P639" s="527">
        <f>SUM(O639:O640)</f>
        <v>4</v>
      </c>
      <c r="Q639" s="527" t="s">
        <v>25</v>
      </c>
    </row>
    <row r="640" spans="1:232" s="17" customFormat="1" ht="15">
      <c r="A640" s="508"/>
      <c r="B640" s="397"/>
      <c r="C640" s="329"/>
      <c r="D640" s="329"/>
      <c r="E640" s="329"/>
      <c r="F640" s="329"/>
      <c r="G640" s="329"/>
      <c r="H640" s="329"/>
      <c r="I640" s="329"/>
      <c r="J640" s="329"/>
      <c r="K640" s="329"/>
      <c r="L640" s="329"/>
      <c r="M640" s="527"/>
      <c r="N640" s="527"/>
      <c r="O640" s="329">
        <v>2</v>
      </c>
      <c r="P640" s="527"/>
      <c r="Q640" s="527"/>
    </row>
    <row r="641" spans="1:249" s="12" customFormat="1" ht="15.75" customHeight="1">
      <c r="A641" s="508" t="s">
        <v>238</v>
      </c>
      <c r="B641" s="397"/>
      <c r="C641" s="329"/>
      <c r="D641" s="329"/>
      <c r="E641" s="329"/>
      <c r="F641" s="329"/>
      <c r="G641" s="329"/>
      <c r="H641" s="329"/>
      <c r="I641" s="329"/>
      <c r="J641" s="329"/>
      <c r="K641" s="329"/>
      <c r="L641" s="329"/>
      <c r="M641" s="527"/>
      <c r="N641" s="527"/>
      <c r="O641" s="329">
        <v>1</v>
      </c>
      <c r="P641" s="527">
        <v>2</v>
      </c>
      <c r="Q641" s="527" t="s">
        <v>35</v>
      </c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17"/>
      <c r="EC641" s="17"/>
      <c r="ED641" s="17"/>
      <c r="EE641" s="17"/>
      <c r="EF641" s="17"/>
      <c r="EG641" s="17"/>
      <c r="EH641" s="17"/>
      <c r="EI641" s="17"/>
      <c r="EJ641" s="17"/>
      <c r="EK641" s="17"/>
      <c r="EL641" s="17"/>
      <c r="EM641" s="17"/>
      <c r="EN641" s="17"/>
      <c r="EO641" s="17"/>
      <c r="EP641" s="17"/>
      <c r="EQ641" s="17"/>
      <c r="ER641" s="17"/>
      <c r="ES641" s="17"/>
      <c r="ET641" s="17"/>
      <c r="EU641" s="17"/>
      <c r="EV641" s="17"/>
      <c r="EW641" s="17"/>
      <c r="EX641" s="17"/>
      <c r="EY641" s="17"/>
      <c r="EZ641" s="17"/>
      <c r="FA641" s="17"/>
      <c r="FB641" s="17"/>
      <c r="FC641" s="17"/>
      <c r="FD641" s="17"/>
      <c r="FE641" s="17"/>
      <c r="FF641" s="17"/>
      <c r="FG641" s="17"/>
      <c r="FH641" s="17"/>
      <c r="FI641" s="17"/>
      <c r="FJ641" s="17"/>
      <c r="FK641" s="17"/>
      <c r="FL641" s="17"/>
      <c r="FM641" s="17"/>
      <c r="FN641" s="17"/>
      <c r="FO641" s="17"/>
      <c r="FP641" s="17"/>
      <c r="FQ641" s="17"/>
      <c r="FR641" s="17"/>
      <c r="FS641" s="17"/>
      <c r="FT641" s="17"/>
      <c r="FU641" s="17"/>
      <c r="FV641" s="17"/>
      <c r="FW641" s="17"/>
      <c r="FX641" s="17"/>
      <c r="FY641" s="17"/>
      <c r="FZ641" s="17"/>
      <c r="GA641" s="17"/>
      <c r="GB641" s="17"/>
      <c r="GC641" s="17"/>
      <c r="GD641" s="17"/>
      <c r="GE641" s="17"/>
      <c r="GF641" s="17"/>
      <c r="GG641" s="17"/>
      <c r="GH641" s="17"/>
      <c r="GI641" s="17"/>
      <c r="GJ641" s="17"/>
      <c r="GK641" s="17"/>
      <c r="GL641" s="17"/>
      <c r="GM641" s="17"/>
      <c r="GN641" s="17"/>
      <c r="GO641" s="17"/>
      <c r="GP641" s="17"/>
      <c r="GQ641" s="17"/>
      <c r="GR641" s="17"/>
      <c r="GS641" s="17"/>
      <c r="GT641" s="17"/>
      <c r="GU641" s="17"/>
      <c r="GV641" s="17"/>
      <c r="GW641" s="17"/>
      <c r="GX641" s="17"/>
      <c r="GY641" s="17"/>
      <c r="GZ641" s="17"/>
      <c r="HA641" s="17"/>
      <c r="HB641" s="17"/>
      <c r="HC641" s="17"/>
      <c r="HD641" s="17"/>
      <c r="HE641" s="17"/>
      <c r="HF641" s="17"/>
      <c r="HG641" s="17"/>
      <c r="HH641" s="17"/>
      <c r="HI641" s="17"/>
      <c r="HJ641" s="17"/>
      <c r="HK641" s="17"/>
      <c r="HL641" s="17"/>
      <c r="HM641" s="17"/>
      <c r="HN641" s="17"/>
      <c r="HO641" s="17"/>
      <c r="HP641" s="17"/>
      <c r="HQ641" s="17"/>
      <c r="HR641" s="17"/>
      <c r="HS641" s="17"/>
      <c r="HT641" s="17"/>
      <c r="HU641" s="17"/>
      <c r="HV641" s="17"/>
      <c r="HW641" s="17"/>
      <c r="HX641" s="17"/>
    </row>
    <row r="642" spans="1:249" s="12" customFormat="1" ht="15.75" customHeight="1">
      <c r="A642" s="508"/>
      <c r="B642" s="397"/>
      <c r="C642" s="329"/>
      <c r="D642" s="329"/>
      <c r="E642" s="329"/>
      <c r="F642" s="329"/>
      <c r="G642" s="329"/>
      <c r="H642" s="329"/>
      <c r="I642" s="329"/>
      <c r="J642" s="329"/>
      <c r="K642" s="329"/>
      <c r="L642" s="329"/>
      <c r="M642" s="527"/>
      <c r="N642" s="527"/>
      <c r="O642" s="329">
        <v>1</v>
      </c>
      <c r="P642" s="527"/>
      <c r="Q642" s="52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  <c r="EK642" s="17"/>
      <c r="EL642" s="17"/>
      <c r="EM642" s="17"/>
      <c r="EN642" s="17"/>
      <c r="EO642" s="17"/>
      <c r="EP642" s="17"/>
      <c r="EQ642" s="17"/>
      <c r="ER642" s="17"/>
      <c r="ES642" s="17"/>
      <c r="ET642" s="17"/>
      <c r="EU642" s="17"/>
      <c r="EV642" s="17"/>
      <c r="EW642" s="17"/>
      <c r="EX642" s="17"/>
      <c r="EY642" s="17"/>
      <c r="EZ642" s="17"/>
      <c r="FA642" s="17"/>
      <c r="FB642" s="17"/>
      <c r="FC642" s="17"/>
      <c r="FD642" s="17"/>
      <c r="FE642" s="17"/>
      <c r="FF642" s="17"/>
      <c r="FG642" s="17"/>
      <c r="FH642" s="17"/>
      <c r="FI642" s="17"/>
      <c r="FJ642" s="17"/>
      <c r="FK642" s="17"/>
      <c r="FL642" s="17"/>
      <c r="FM642" s="17"/>
      <c r="FN642" s="17"/>
      <c r="FO642" s="17"/>
      <c r="FP642" s="17"/>
      <c r="FQ642" s="17"/>
      <c r="FR642" s="17"/>
      <c r="FS642" s="17"/>
      <c r="FT642" s="17"/>
      <c r="FU642" s="17"/>
      <c r="FV642" s="17"/>
      <c r="FW642" s="17"/>
      <c r="FX642" s="17"/>
      <c r="FY642" s="17"/>
      <c r="FZ642" s="17"/>
      <c r="GA642" s="17"/>
      <c r="GB642" s="17"/>
      <c r="GC642" s="17"/>
      <c r="GD642" s="17"/>
      <c r="GE642" s="17"/>
      <c r="GF642" s="17"/>
      <c r="GG642" s="17"/>
      <c r="GH642" s="17"/>
      <c r="GI642" s="17"/>
      <c r="GJ642" s="17"/>
      <c r="GK642" s="17"/>
      <c r="GL642" s="17"/>
      <c r="GM642" s="17"/>
      <c r="GN642" s="17"/>
      <c r="GO642" s="17"/>
      <c r="GP642" s="17"/>
      <c r="GQ642" s="17"/>
      <c r="GR642" s="17"/>
      <c r="GS642" s="17"/>
      <c r="GT642" s="17"/>
      <c r="GU642" s="17"/>
      <c r="GV642" s="17"/>
      <c r="GW642" s="17"/>
      <c r="GX642" s="17"/>
      <c r="GY642" s="17"/>
      <c r="GZ642" s="17"/>
      <c r="HA642" s="17"/>
      <c r="HB642" s="17"/>
      <c r="HC642" s="17"/>
      <c r="HD642" s="17"/>
      <c r="HE642" s="17"/>
      <c r="HF642" s="17"/>
      <c r="HG642" s="17"/>
      <c r="HH642" s="17"/>
      <c r="HI642" s="17"/>
      <c r="HJ642" s="17"/>
      <c r="HK642" s="17"/>
      <c r="HL642" s="17"/>
      <c r="HM642" s="17"/>
      <c r="HN642" s="17"/>
      <c r="HO642" s="17"/>
      <c r="HP642" s="17"/>
      <c r="HQ642" s="17"/>
      <c r="HR642" s="17"/>
      <c r="HS642" s="17"/>
      <c r="HT642" s="17"/>
      <c r="HU642" s="17"/>
      <c r="HV642" s="17"/>
      <c r="HW642" s="17"/>
      <c r="HX642" s="17"/>
    </row>
    <row r="643" spans="1:249" s="12" customFormat="1" ht="15.75" customHeight="1">
      <c r="A643" s="508" t="s">
        <v>169</v>
      </c>
      <c r="B643" s="397"/>
      <c r="C643" s="329"/>
      <c r="D643" s="329"/>
      <c r="E643" s="329"/>
      <c r="F643" s="329"/>
      <c r="G643" s="329"/>
      <c r="H643" s="329"/>
      <c r="I643" s="329"/>
      <c r="J643" s="329"/>
      <c r="K643" s="329"/>
      <c r="L643" s="329"/>
      <c r="M643" s="527"/>
      <c r="N643" s="527"/>
      <c r="O643" s="329">
        <v>2</v>
      </c>
      <c r="P643" s="527">
        <f>SUM(O643:O644)</f>
        <v>4</v>
      </c>
      <c r="Q643" s="527" t="s">
        <v>51</v>
      </c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  <c r="EK643" s="17"/>
      <c r="EL643" s="17"/>
      <c r="EM643" s="17"/>
      <c r="EN643" s="17"/>
      <c r="EO643" s="17"/>
      <c r="EP643" s="17"/>
      <c r="EQ643" s="17"/>
      <c r="ER643" s="17"/>
      <c r="ES643" s="17"/>
      <c r="ET643" s="17"/>
      <c r="EU643" s="17"/>
      <c r="EV643" s="17"/>
      <c r="EW643" s="17"/>
      <c r="EX643" s="17"/>
      <c r="EY643" s="17"/>
      <c r="EZ643" s="17"/>
      <c r="FA643" s="17"/>
      <c r="FB643" s="17"/>
      <c r="FC643" s="17"/>
      <c r="FD643" s="17"/>
      <c r="FE643" s="17"/>
      <c r="FF643" s="17"/>
      <c r="FG643" s="17"/>
      <c r="FH643" s="17"/>
      <c r="FI643" s="17"/>
      <c r="FJ643" s="17"/>
      <c r="FK643" s="17"/>
      <c r="FL643" s="17"/>
      <c r="FM643" s="17"/>
      <c r="FN643" s="17"/>
      <c r="FO643" s="17"/>
      <c r="FP643" s="17"/>
      <c r="FQ643" s="17"/>
      <c r="FR643" s="17"/>
      <c r="FS643" s="17"/>
      <c r="FT643" s="17"/>
      <c r="FU643" s="17"/>
      <c r="FV643" s="17"/>
      <c r="FW643" s="17"/>
      <c r="FX643" s="17"/>
      <c r="FY643" s="17"/>
      <c r="FZ643" s="17"/>
      <c r="GA643" s="17"/>
      <c r="GB643" s="17"/>
      <c r="GC643" s="17"/>
      <c r="GD643" s="17"/>
      <c r="GE643" s="17"/>
      <c r="GF643" s="17"/>
      <c r="GG643" s="17"/>
      <c r="GH643" s="17"/>
      <c r="GI643" s="17"/>
      <c r="GJ643" s="17"/>
      <c r="GK643" s="17"/>
      <c r="GL643" s="17"/>
      <c r="GM643" s="17"/>
      <c r="GN643" s="17"/>
      <c r="GO643" s="17"/>
      <c r="GP643" s="17"/>
      <c r="GQ643" s="17"/>
      <c r="GR643" s="17"/>
      <c r="GS643" s="17"/>
      <c r="GT643" s="17"/>
      <c r="GU643" s="17"/>
      <c r="GV643" s="17"/>
      <c r="GW643" s="17"/>
      <c r="GX643" s="17"/>
      <c r="GY643" s="17"/>
      <c r="GZ643" s="17"/>
      <c r="HA643" s="17"/>
      <c r="HB643" s="17"/>
      <c r="HC643" s="17"/>
      <c r="HD643" s="17"/>
      <c r="HE643" s="17"/>
      <c r="HF643" s="17"/>
      <c r="HG643" s="17"/>
      <c r="HH643" s="17"/>
      <c r="HI643" s="17"/>
      <c r="HJ643" s="17"/>
      <c r="HK643" s="17"/>
      <c r="HL643" s="17"/>
      <c r="HM643" s="17"/>
      <c r="HN643" s="17"/>
      <c r="HO643" s="17"/>
      <c r="HP643" s="17"/>
      <c r="HQ643" s="17"/>
      <c r="HR643" s="17"/>
      <c r="HS643" s="17"/>
      <c r="HT643" s="17"/>
      <c r="HU643" s="17"/>
      <c r="HV643" s="17"/>
      <c r="HW643" s="17"/>
      <c r="HX643" s="17"/>
    </row>
    <row r="644" spans="1:249" s="12" customFormat="1" ht="16.5" customHeight="1" thickBot="1">
      <c r="A644" s="538"/>
      <c r="B644" s="399"/>
      <c r="C644" s="295"/>
      <c r="D644" s="295"/>
      <c r="E644" s="295"/>
      <c r="F644" s="295"/>
      <c r="G644" s="295"/>
      <c r="H644" s="295"/>
      <c r="I644" s="295"/>
      <c r="J644" s="295"/>
      <c r="K644" s="295"/>
      <c r="L644" s="295"/>
      <c r="M644" s="477"/>
      <c r="N644" s="477"/>
      <c r="O644" s="295">
        <v>2</v>
      </c>
      <c r="P644" s="477"/>
      <c r="Q644" s="47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  <c r="EK644" s="17"/>
      <c r="EL644" s="17"/>
      <c r="EM644" s="17"/>
      <c r="EN644" s="17"/>
      <c r="EO644" s="17"/>
      <c r="EP644" s="17"/>
      <c r="EQ644" s="17"/>
      <c r="ER644" s="17"/>
      <c r="ES644" s="17"/>
      <c r="ET644" s="17"/>
      <c r="EU644" s="17"/>
      <c r="EV644" s="17"/>
      <c r="EW644" s="17"/>
      <c r="EX644" s="17"/>
      <c r="EY644" s="17"/>
      <c r="EZ644" s="17"/>
      <c r="FA644" s="17"/>
      <c r="FB644" s="17"/>
      <c r="FC644" s="17"/>
      <c r="FD644" s="17"/>
      <c r="FE644" s="17"/>
      <c r="FF644" s="17"/>
      <c r="FG644" s="17"/>
      <c r="FH644" s="17"/>
      <c r="FI644" s="17"/>
      <c r="FJ644" s="17"/>
      <c r="FK644" s="17"/>
      <c r="FL644" s="17"/>
      <c r="FM644" s="17"/>
      <c r="FN644" s="17"/>
      <c r="FO644" s="17"/>
      <c r="FP644" s="17"/>
      <c r="FQ644" s="17"/>
      <c r="FR644" s="17"/>
      <c r="FS644" s="17"/>
      <c r="FT644" s="17"/>
      <c r="FU644" s="17"/>
      <c r="FV644" s="17"/>
      <c r="FW644" s="17"/>
      <c r="FX644" s="17"/>
      <c r="FY644" s="17"/>
      <c r="FZ644" s="17"/>
      <c r="GA644" s="17"/>
      <c r="GB644" s="17"/>
      <c r="GC644" s="17"/>
      <c r="GD644" s="17"/>
      <c r="GE644" s="17"/>
      <c r="GF644" s="17"/>
      <c r="GG644" s="17"/>
      <c r="GH644" s="17"/>
      <c r="GI644" s="17"/>
      <c r="GJ644" s="17"/>
      <c r="GK644" s="17"/>
      <c r="GL644" s="17"/>
      <c r="GM644" s="17"/>
      <c r="GN644" s="17"/>
      <c r="GO644" s="17"/>
      <c r="GP644" s="17"/>
      <c r="GQ644" s="17"/>
      <c r="GR644" s="17"/>
      <c r="GS644" s="17"/>
      <c r="GT644" s="17"/>
      <c r="GU644" s="17"/>
      <c r="GV644" s="17"/>
      <c r="GW644" s="17"/>
      <c r="GX644" s="17"/>
      <c r="GY644" s="17"/>
      <c r="GZ644" s="17"/>
      <c r="HA644" s="17"/>
      <c r="HB644" s="17"/>
      <c r="HC644" s="17"/>
      <c r="HD644" s="17"/>
      <c r="HE644" s="17"/>
      <c r="HF644" s="17"/>
      <c r="HG644" s="17"/>
      <c r="HH644" s="17"/>
      <c r="HI644" s="17"/>
      <c r="HJ644" s="17"/>
      <c r="HK644" s="17"/>
      <c r="HL644" s="17"/>
      <c r="HM644" s="17"/>
      <c r="HN644" s="17"/>
      <c r="HO644" s="17"/>
      <c r="HP644" s="17"/>
      <c r="HQ644" s="17"/>
      <c r="HR644" s="17"/>
      <c r="HS644" s="17"/>
      <c r="HT644" s="17"/>
      <c r="HU644" s="17"/>
      <c r="HV644" s="17"/>
      <c r="HW644" s="17"/>
      <c r="HX644" s="17"/>
    </row>
    <row r="645" spans="1:249" s="12" customFormat="1" ht="30" customHeight="1">
      <c r="A645" s="526" t="s">
        <v>240</v>
      </c>
      <c r="B645" s="396" t="s">
        <v>124</v>
      </c>
      <c r="C645" s="294"/>
      <c r="D645" s="294">
        <v>1</v>
      </c>
      <c r="E645" s="294"/>
      <c r="F645" s="294"/>
      <c r="G645" s="294"/>
      <c r="H645" s="294"/>
      <c r="I645" s="294"/>
      <c r="J645" s="294"/>
      <c r="K645" s="294"/>
      <c r="L645" s="294"/>
      <c r="M645" s="476">
        <v>5</v>
      </c>
      <c r="N645" s="476"/>
      <c r="O645" s="294">
        <v>2</v>
      </c>
      <c r="P645" s="476">
        <v>10</v>
      </c>
      <c r="Q645" s="476" t="s">
        <v>65</v>
      </c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  <c r="DU645" s="17"/>
      <c r="DV645" s="17"/>
      <c r="DW645" s="17"/>
      <c r="DX645" s="17"/>
      <c r="DY645" s="17"/>
      <c r="DZ645" s="17"/>
      <c r="EA645" s="17"/>
      <c r="EB645" s="17"/>
      <c r="EC645" s="17"/>
      <c r="ED645" s="17"/>
      <c r="EE645" s="17"/>
      <c r="EF645" s="17"/>
      <c r="EG645" s="17"/>
      <c r="EH645" s="17"/>
      <c r="EI645" s="17"/>
      <c r="EJ645" s="17"/>
      <c r="EK645" s="17"/>
      <c r="EL645" s="17"/>
      <c r="EM645" s="17"/>
      <c r="EN645" s="17"/>
      <c r="EO645" s="17"/>
      <c r="EP645" s="17"/>
      <c r="EQ645" s="17"/>
      <c r="ER645" s="17"/>
      <c r="ES645" s="17"/>
      <c r="ET645" s="17"/>
      <c r="EU645" s="17"/>
      <c r="EV645" s="17"/>
      <c r="EW645" s="17"/>
      <c r="EX645" s="17"/>
      <c r="EY645" s="17"/>
      <c r="EZ645" s="17"/>
      <c r="FA645" s="17"/>
      <c r="FB645" s="17"/>
      <c r="FC645" s="17"/>
      <c r="FD645" s="17"/>
      <c r="FE645" s="17"/>
      <c r="FF645" s="17"/>
      <c r="FG645" s="17"/>
      <c r="FH645" s="17"/>
      <c r="FI645" s="17"/>
      <c r="FJ645" s="17"/>
      <c r="FK645" s="17"/>
      <c r="FL645" s="17"/>
      <c r="FM645" s="17"/>
      <c r="FN645" s="17"/>
      <c r="FO645" s="17"/>
      <c r="FP645" s="17"/>
      <c r="FQ645" s="17"/>
      <c r="FR645" s="17"/>
      <c r="FS645" s="17"/>
      <c r="FT645" s="17"/>
      <c r="FU645" s="17"/>
      <c r="FV645" s="17"/>
      <c r="FW645" s="17"/>
      <c r="FX645" s="17"/>
      <c r="FY645" s="17"/>
      <c r="FZ645" s="17"/>
      <c r="GA645" s="17"/>
      <c r="GB645" s="17"/>
      <c r="GC645" s="17"/>
      <c r="GD645" s="17"/>
      <c r="GE645" s="17"/>
      <c r="GF645" s="17"/>
      <c r="GG645" s="17"/>
      <c r="GH645" s="17"/>
      <c r="GI645" s="17"/>
      <c r="GJ645" s="17"/>
      <c r="GK645" s="17"/>
      <c r="GL645" s="17"/>
      <c r="GM645" s="17"/>
      <c r="GN645" s="17"/>
      <c r="GO645" s="17"/>
      <c r="GP645" s="17"/>
      <c r="GQ645" s="17"/>
      <c r="GR645" s="17"/>
      <c r="GS645" s="17"/>
      <c r="GT645" s="17"/>
      <c r="GU645" s="17"/>
      <c r="GV645" s="17"/>
      <c r="GW645" s="17"/>
      <c r="GX645" s="17"/>
      <c r="GY645" s="17"/>
      <c r="GZ645" s="17"/>
      <c r="HA645" s="17"/>
      <c r="HB645" s="17"/>
      <c r="HC645" s="17"/>
      <c r="HD645" s="17"/>
      <c r="HE645" s="17"/>
      <c r="HF645" s="17"/>
      <c r="HG645" s="17"/>
      <c r="HH645" s="17"/>
      <c r="HI645" s="17"/>
      <c r="HJ645" s="17"/>
      <c r="HK645" s="17"/>
      <c r="HL645" s="17"/>
      <c r="HM645" s="17"/>
      <c r="HN645" s="17"/>
      <c r="HO645" s="17"/>
      <c r="HP645" s="17"/>
      <c r="HQ645" s="17"/>
      <c r="HR645" s="17"/>
      <c r="HS645" s="17"/>
      <c r="HT645" s="17"/>
      <c r="HU645" s="17"/>
      <c r="HV645" s="17"/>
      <c r="HW645" s="17"/>
      <c r="HX645" s="17"/>
    </row>
    <row r="646" spans="1:249" ht="15.75" customHeight="1">
      <c r="A646" s="508"/>
      <c r="B646" s="397"/>
      <c r="C646" s="329"/>
      <c r="D646" s="329">
        <v>1</v>
      </c>
      <c r="E646" s="329"/>
      <c r="F646" s="329"/>
      <c r="G646" s="329"/>
      <c r="H646" s="329"/>
      <c r="I646" s="329"/>
      <c r="J646" s="329"/>
      <c r="K646" s="329"/>
      <c r="L646" s="329"/>
      <c r="M646" s="527"/>
      <c r="N646" s="527"/>
      <c r="O646" s="329">
        <v>2</v>
      </c>
      <c r="P646" s="527"/>
      <c r="Q646" s="52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  <c r="EK646" s="17"/>
      <c r="EL646" s="17"/>
      <c r="EM646" s="17"/>
      <c r="EN646" s="17"/>
      <c r="EO646" s="17"/>
      <c r="EP646" s="17"/>
      <c r="EQ646" s="17"/>
      <c r="ER646" s="17"/>
      <c r="ES646" s="17"/>
      <c r="ET646" s="17"/>
      <c r="EU646" s="17"/>
      <c r="EV646" s="17"/>
      <c r="EW646" s="17"/>
      <c r="EX646" s="17"/>
      <c r="EY646" s="17"/>
      <c r="EZ646" s="17"/>
      <c r="FA646" s="17"/>
      <c r="FB646" s="17"/>
      <c r="FC646" s="17"/>
      <c r="FD646" s="17"/>
      <c r="FE646" s="17"/>
      <c r="FF646" s="17"/>
      <c r="FG646" s="17"/>
      <c r="FH646" s="17"/>
      <c r="FI646" s="17"/>
      <c r="FJ646" s="17"/>
      <c r="FK646" s="17"/>
      <c r="FL646" s="17"/>
      <c r="FM646" s="17"/>
      <c r="FN646" s="17"/>
      <c r="FO646" s="17"/>
      <c r="FP646" s="17"/>
      <c r="FQ646" s="17"/>
      <c r="FR646" s="17"/>
      <c r="FS646" s="17"/>
      <c r="FT646" s="17"/>
      <c r="FU646" s="17"/>
      <c r="FV646" s="17"/>
      <c r="FW646" s="17"/>
      <c r="FX646" s="17"/>
      <c r="FY646" s="17"/>
      <c r="FZ646" s="17"/>
      <c r="GA646" s="17"/>
      <c r="GB646" s="17"/>
      <c r="GC646" s="17"/>
      <c r="GD646" s="17"/>
      <c r="GE646" s="17"/>
      <c r="GF646" s="17"/>
      <c r="GG646" s="17"/>
      <c r="GH646" s="17"/>
      <c r="GI646" s="17"/>
      <c r="GJ646" s="17"/>
      <c r="GK646" s="17"/>
      <c r="GL646" s="17"/>
      <c r="GM646" s="17"/>
      <c r="GN646" s="17"/>
      <c r="GO646" s="17"/>
      <c r="GP646" s="17"/>
      <c r="GQ646" s="17"/>
      <c r="GR646" s="17"/>
      <c r="GS646" s="17"/>
      <c r="GT646" s="17"/>
      <c r="GU646" s="17"/>
      <c r="GV646" s="17"/>
      <c r="GW646" s="17"/>
      <c r="GX646" s="17"/>
      <c r="GY646" s="17"/>
      <c r="GZ646" s="17"/>
      <c r="HA646" s="17"/>
      <c r="HB646" s="17"/>
      <c r="HC646" s="17"/>
      <c r="HD646" s="17"/>
      <c r="HE646" s="17"/>
      <c r="HF646" s="17"/>
      <c r="HG646" s="17"/>
      <c r="HH646" s="17"/>
      <c r="HI646" s="17"/>
      <c r="HJ646" s="17"/>
      <c r="HK646" s="17"/>
      <c r="HL646" s="17"/>
      <c r="HM646" s="17"/>
      <c r="HN646" s="17"/>
      <c r="HO646" s="17"/>
      <c r="HP646" s="17"/>
      <c r="HQ646" s="17"/>
      <c r="HR646" s="17"/>
      <c r="HS646" s="17"/>
      <c r="HT646" s="17"/>
      <c r="HU646" s="17"/>
      <c r="HV646" s="17"/>
      <c r="HW646" s="17"/>
      <c r="HX646" s="17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</row>
    <row r="647" spans="1:249" ht="15" customHeight="1">
      <c r="A647" s="508" t="s">
        <v>170</v>
      </c>
      <c r="B647" s="397"/>
      <c r="C647" s="329"/>
      <c r="D647" s="329">
        <v>1</v>
      </c>
      <c r="E647" s="329"/>
      <c r="F647" s="329"/>
      <c r="G647" s="329"/>
      <c r="H647" s="329"/>
      <c r="I647" s="329"/>
      <c r="J647" s="329"/>
      <c r="K647" s="329"/>
      <c r="L647" s="329"/>
      <c r="M647" s="527"/>
      <c r="N647" s="527"/>
      <c r="O647" s="329">
        <v>2</v>
      </c>
      <c r="P647" s="527"/>
      <c r="Q647" s="52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17"/>
      <c r="EC647" s="17"/>
      <c r="ED647" s="17"/>
      <c r="EE647" s="17"/>
      <c r="EF647" s="17"/>
      <c r="EG647" s="17"/>
      <c r="EH647" s="17"/>
      <c r="EI647" s="17"/>
      <c r="EJ647" s="17"/>
      <c r="EK647" s="17"/>
      <c r="EL647" s="17"/>
      <c r="EM647" s="17"/>
      <c r="EN647" s="17"/>
      <c r="EO647" s="17"/>
      <c r="EP647" s="17"/>
      <c r="EQ647" s="17"/>
      <c r="ER647" s="17"/>
      <c r="ES647" s="17"/>
      <c r="ET647" s="17"/>
      <c r="EU647" s="17"/>
      <c r="EV647" s="17"/>
      <c r="EW647" s="17"/>
      <c r="EX647" s="17"/>
      <c r="EY647" s="17"/>
      <c r="EZ647" s="17"/>
      <c r="FA647" s="17"/>
      <c r="FB647" s="17"/>
      <c r="FC647" s="17"/>
      <c r="FD647" s="17"/>
      <c r="FE647" s="17"/>
      <c r="FF647" s="17"/>
      <c r="FG647" s="17"/>
      <c r="FH647" s="17"/>
      <c r="FI647" s="17"/>
      <c r="FJ647" s="17"/>
      <c r="FK647" s="17"/>
      <c r="FL647" s="17"/>
      <c r="FM647" s="17"/>
      <c r="FN647" s="17"/>
      <c r="FO647" s="17"/>
      <c r="FP647" s="17"/>
      <c r="FQ647" s="17"/>
      <c r="FR647" s="17"/>
      <c r="FS647" s="17"/>
      <c r="FT647" s="17"/>
      <c r="FU647" s="17"/>
      <c r="FV647" s="17"/>
      <c r="FW647" s="17"/>
      <c r="FX647" s="17"/>
      <c r="FY647" s="17"/>
      <c r="FZ647" s="17"/>
      <c r="GA647" s="17"/>
      <c r="GB647" s="17"/>
      <c r="GC647" s="17"/>
      <c r="GD647" s="17"/>
      <c r="GE647" s="17"/>
      <c r="GF647" s="17"/>
      <c r="GG647" s="17"/>
      <c r="GH647" s="17"/>
      <c r="GI647" s="17"/>
      <c r="GJ647" s="17"/>
      <c r="GK647" s="17"/>
      <c r="GL647" s="17"/>
      <c r="GM647" s="17"/>
      <c r="GN647" s="17"/>
      <c r="GO647" s="17"/>
      <c r="GP647" s="17"/>
      <c r="GQ647" s="17"/>
      <c r="GR647" s="17"/>
      <c r="GS647" s="17"/>
      <c r="GT647" s="17"/>
      <c r="GU647" s="17"/>
      <c r="GV647" s="17"/>
      <c r="GW647" s="17"/>
      <c r="GX647" s="17"/>
      <c r="GY647" s="17"/>
      <c r="GZ647" s="17"/>
      <c r="HA647" s="17"/>
      <c r="HB647" s="17"/>
      <c r="HC647" s="17"/>
      <c r="HD647" s="17"/>
      <c r="HE647" s="17"/>
      <c r="HF647" s="17"/>
      <c r="HG647" s="17"/>
      <c r="HH647" s="17"/>
      <c r="HI647" s="17"/>
      <c r="HJ647" s="17"/>
      <c r="HK647" s="17"/>
      <c r="HL647" s="17"/>
      <c r="HM647" s="17"/>
      <c r="HN647" s="17"/>
      <c r="HO647" s="17"/>
      <c r="HP647" s="17"/>
      <c r="HQ647" s="17"/>
      <c r="HR647" s="17"/>
      <c r="HS647" s="17"/>
      <c r="HT647" s="17"/>
      <c r="HU647" s="17"/>
      <c r="HV647" s="17"/>
      <c r="HW647" s="17"/>
      <c r="HX647" s="17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</row>
    <row r="648" spans="1:249" ht="15.75" customHeight="1">
      <c r="A648" s="508"/>
      <c r="B648" s="397"/>
      <c r="C648" s="329"/>
      <c r="D648" s="329">
        <v>1</v>
      </c>
      <c r="E648" s="329"/>
      <c r="F648" s="329"/>
      <c r="G648" s="329"/>
      <c r="H648" s="329"/>
      <c r="I648" s="329"/>
      <c r="J648" s="329"/>
      <c r="K648" s="329"/>
      <c r="L648" s="329"/>
      <c r="M648" s="527"/>
      <c r="N648" s="527"/>
      <c r="O648" s="329">
        <v>2</v>
      </c>
      <c r="P648" s="527"/>
      <c r="Q648" s="52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  <c r="DU648" s="17"/>
      <c r="DV648" s="17"/>
      <c r="DW648" s="17"/>
      <c r="DX648" s="17"/>
      <c r="DY648" s="17"/>
      <c r="DZ648" s="17"/>
      <c r="EA648" s="17"/>
      <c r="EB648" s="17"/>
      <c r="EC648" s="17"/>
      <c r="ED648" s="17"/>
      <c r="EE648" s="17"/>
      <c r="EF648" s="17"/>
      <c r="EG648" s="17"/>
      <c r="EH648" s="17"/>
      <c r="EI648" s="17"/>
      <c r="EJ648" s="17"/>
      <c r="EK648" s="17"/>
      <c r="EL648" s="17"/>
      <c r="EM648" s="17"/>
      <c r="EN648" s="17"/>
      <c r="EO648" s="17"/>
      <c r="EP648" s="17"/>
      <c r="EQ648" s="17"/>
      <c r="ER648" s="17"/>
      <c r="ES648" s="17"/>
      <c r="ET648" s="17"/>
      <c r="EU648" s="17"/>
      <c r="EV648" s="17"/>
      <c r="EW648" s="17"/>
      <c r="EX648" s="17"/>
      <c r="EY648" s="17"/>
      <c r="EZ648" s="17"/>
      <c r="FA648" s="17"/>
      <c r="FB648" s="17"/>
      <c r="FC648" s="17"/>
      <c r="FD648" s="17"/>
      <c r="FE648" s="17"/>
      <c r="FF648" s="17"/>
      <c r="FG648" s="17"/>
      <c r="FH648" s="17"/>
      <c r="FI648" s="17"/>
      <c r="FJ648" s="17"/>
      <c r="FK648" s="17"/>
      <c r="FL648" s="17"/>
      <c r="FM648" s="17"/>
      <c r="FN648" s="17"/>
      <c r="FO648" s="17"/>
      <c r="FP648" s="17"/>
      <c r="FQ648" s="17"/>
      <c r="FR648" s="17"/>
      <c r="FS648" s="17"/>
      <c r="FT648" s="17"/>
      <c r="FU648" s="17"/>
      <c r="FV648" s="17"/>
      <c r="FW648" s="17"/>
      <c r="FX648" s="17"/>
      <c r="FY648" s="17"/>
      <c r="FZ648" s="17"/>
      <c r="GA648" s="17"/>
      <c r="GB648" s="17"/>
      <c r="GC648" s="17"/>
      <c r="GD648" s="17"/>
      <c r="GE648" s="17"/>
      <c r="GF648" s="17"/>
      <c r="GG648" s="17"/>
      <c r="GH648" s="17"/>
      <c r="GI648" s="17"/>
      <c r="GJ648" s="17"/>
      <c r="GK648" s="17"/>
      <c r="GL648" s="17"/>
      <c r="GM648" s="17"/>
      <c r="GN648" s="17"/>
      <c r="GO648" s="17"/>
      <c r="GP648" s="17"/>
      <c r="GQ648" s="17"/>
      <c r="GR648" s="17"/>
      <c r="GS648" s="17"/>
      <c r="GT648" s="17"/>
      <c r="GU648" s="17"/>
      <c r="GV648" s="17"/>
      <c r="GW648" s="17"/>
      <c r="GX648" s="17"/>
      <c r="GY648" s="17"/>
      <c r="GZ648" s="17"/>
      <c r="HA648" s="17"/>
      <c r="HB648" s="17"/>
      <c r="HC648" s="17"/>
      <c r="HD648" s="17"/>
      <c r="HE648" s="17"/>
      <c r="HF648" s="17"/>
      <c r="HG648" s="17"/>
      <c r="HH648" s="17"/>
      <c r="HI648" s="17"/>
      <c r="HJ648" s="17"/>
      <c r="HK648" s="17"/>
      <c r="HL648" s="17"/>
      <c r="HM648" s="17"/>
      <c r="HN648" s="17"/>
      <c r="HO648" s="17"/>
      <c r="HP648" s="17"/>
      <c r="HQ648" s="17"/>
      <c r="HR648" s="17"/>
      <c r="HS648" s="17"/>
      <c r="HT648" s="17"/>
      <c r="HU648" s="17"/>
      <c r="HV648" s="17"/>
      <c r="HW648" s="17"/>
      <c r="HX648" s="17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</row>
    <row r="649" spans="1:249" ht="16.5" customHeight="1" thickBot="1">
      <c r="A649" s="538"/>
      <c r="B649" s="399"/>
      <c r="C649" s="295"/>
      <c r="D649" s="295">
        <v>1</v>
      </c>
      <c r="E649" s="295"/>
      <c r="F649" s="295"/>
      <c r="G649" s="295"/>
      <c r="H649" s="295"/>
      <c r="I649" s="295"/>
      <c r="J649" s="295"/>
      <c r="K649" s="295"/>
      <c r="L649" s="295"/>
      <c r="M649" s="477"/>
      <c r="N649" s="477"/>
      <c r="O649" s="295">
        <v>2</v>
      </c>
      <c r="P649" s="477"/>
      <c r="Q649" s="47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  <c r="EK649" s="17"/>
      <c r="EL649" s="17"/>
      <c r="EM649" s="17"/>
      <c r="EN649" s="17"/>
      <c r="EO649" s="17"/>
      <c r="EP649" s="17"/>
      <c r="EQ649" s="17"/>
      <c r="ER649" s="17"/>
      <c r="ES649" s="17"/>
      <c r="ET649" s="17"/>
      <c r="EU649" s="17"/>
      <c r="EV649" s="17"/>
      <c r="EW649" s="17"/>
      <c r="EX649" s="17"/>
      <c r="EY649" s="17"/>
      <c r="EZ649" s="17"/>
      <c r="FA649" s="17"/>
      <c r="FB649" s="17"/>
      <c r="FC649" s="17"/>
      <c r="FD649" s="17"/>
      <c r="FE649" s="17"/>
      <c r="FF649" s="17"/>
      <c r="FG649" s="17"/>
      <c r="FH649" s="17"/>
      <c r="FI649" s="17"/>
      <c r="FJ649" s="17"/>
      <c r="FK649" s="17"/>
      <c r="FL649" s="17"/>
      <c r="FM649" s="17"/>
      <c r="FN649" s="17"/>
      <c r="FO649" s="17"/>
      <c r="FP649" s="17"/>
      <c r="FQ649" s="17"/>
      <c r="FR649" s="17"/>
      <c r="FS649" s="17"/>
      <c r="FT649" s="17"/>
      <c r="FU649" s="17"/>
      <c r="FV649" s="17"/>
      <c r="FW649" s="17"/>
      <c r="FX649" s="17"/>
      <c r="FY649" s="17"/>
      <c r="FZ649" s="17"/>
      <c r="GA649" s="17"/>
      <c r="GB649" s="17"/>
      <c r="GC649" s="17"/>
      <c r="GD649" s="17"/>
      <c r="GE649" s="17"/>
      <c r="GF649" s="17"/>
      <c r="GG649" s="17"/>
      <c r="GH649" s="17"/>
      <c r="GI649" s="17"/>
      <c r="GJ649" s="17"/>
      <c r="GK649" s="17"/>
      <c r="GL649" s="17"/>
      <c r="GM649" s="17"/>
      <c r="GN649" s="17"/>
      <c r="GO649" s="17"/>
      <c r="GP649" s="17"/>
      <c r="GQ649" s="17"/>
      <c r="GR649" s="17"/>
      <c r="GS649" s="17"/>
      <c r="GT649" s="17"/>
      <c r="GU649" s="17"/>
      <c r="GV649" s="17"/>
      <c r="GW649" s="17"/>
      <c r="GX649" s="17"/>
      <c r="GY649" s="17"/>
      <c r="GZ649" s="17"/>
      <c r="HA649" s="17"/>
      <c r="HB649" s="17"/>
      <c r="HC649" s="17"/>
      <c r="HD649" s="17"/>
      <c r="HE649" s="17"/>
      <c r="HF649" s="17"/>
      <c r="HG649" s="17"/>
      <c r="HH649" s="17"/>
      <c r="HI649" s="17"/>
      <c r="HJ649" s="17"/>
      <c r="HK649" s="17"/>
      <c r="HL649" s="17"/>
      <c r="HM649" s="17"/>
      <c r="HN649" s="17"/>
      <c r="HO649" s="17"/>
      <c r="HP649" s="17"/>
      <c r="HQ649" s="17"/>
      <c r="HR649" s="17"/>
      <c r="HS649" s="17"/>
      <c r="HT649" s="17"/>
      <c r="HU649" s="17"/>
      <c r="HV649" s="17"/>
      <c r="HW649" s="17"/>
      <c r="HX649" s="17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</row>
    <row r="650" spans="1:249" ht="15" customHeight="1">
      <c r="A650" s="327" t="s">
        <v>240</v>
      </c>
      <c r="B650" s="396" t="s">
        <v>124</v>
      </c>
      <c r="C650" s="294"/>
      <c r="D650" s="294">
        <v>1</v>
      </c>
      <c r="E650" s="294"/>
      <c r="F650" s="294"/>
      <c r="G650" s="294"/>
      <c r="H650" s="294"/>
      <c r="I650" s="294"/>
      <c r="J650" s="294"/>
      <c r="K650" s="294"/>
      <c r="L650" s="294"/>
      <c r="M650" s="476">
        <v>3</v>
      </c>
      <c r="N650" s="476"/>
      <c r="O650" s="294">
        <v>2</v>
      </c>
      <c r="P650" s="476">
        <v>6</v>
      </c>
      <c r="Q650" s="476" t="s">
        <v>48</v>
      </c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  <c r="EK650" s="17"/>
      <c r="EL650" s="17"/>
      <c r="EM650" s="17"/>
      <c r="EN650" s="17"/>
      <c r="EO650" s="17"/>
      <c r="EP650" s="17"/>
      <c r="EQ650" s="17"/>
      <c r="ER650" s="17"/>
      <c r="ES650" s="17"/>
      <c r="ET650" s="17"/>
      <c r="EU650" s="17"/>
      <c r="EV650" s="17"/>
      <c r="EW650" s="17"/>
      <c r="EX650" s="17"/>
      <c r="EY650" s="17"/>
      <c r="EZ650" s="17"/>
      <c r="FA650" s="17"/>
      <c r="FB650" s="17"/>
      <c r="FC650" s="17"/>
      <c r="FD650" s="17"/>
      <c r="FE650" s="17"/>
      <c r="FF650" s="17"/>
      <c r="FG650" s="17"/>
      <c r="FH650" s="17"/>
      <c r="FI650" s="17"/>
      <c r="FJ650" s="17"/>
      <c r="FK650" s="17"/>
      <c r="FL650" s="17"/>
      <c r="FM650" s="17"/>
      <c r="FN650" s="17"/>
      <c r="FO650" s="17"/>
      <c r="FP650" s="17"/>
      <c r="FQ650" s="17"/>
      <c r="FR650" s="17"/>
      <c r="FS650" s="17"/>
      <c r="FT650" s="17"/>
      <c r="FU650" s="17"/>
      <c r="FV650" s="17"/>
      <c r="FW650" s="17"/>
      <c r="FX650" s="17"/>
      <c r="FY650" s="17"/>
      <c r="FZ650" s="17"/>
      <c r="GA650" s="17"/>
      <c r="GB650" s="17"/>
      <c r="GC650" s="17"/>
      <c r="GD650" s="17"/>
      <c r="GE650" s="17"/>
      <c r="GF650" s="17"/>
      <c r="GG650" s="17"/>
      <c r="GH650" s="17"/>
      <c r="GI650" s="17"/>
      <c r="GJ650" s="17"/>
      <c r="GK650" s="17"/>
      <c r="GL650" s="17"/>
      <c r="GM650" s="17"/>
      <c r="GN650" s="17"/>
      <c r="GO650" s="17"/>
      <c r="GP650" s="17"/>
      <c r="GQ650" s="17"/>
      <c r="GR650" s="17"/>
      <c r="GS650" s="17"/>
      <c r="GT650" s="17"/>
      <c r="GU650" s="17"/>
      <c r="GV650" s="17"/>
      <c r="GW650" s="17"/>
      <c r="GX650" s="17"/>
      <c r="GY650" s="17"/>
      <c r="GZ650" s="17"/>
      <c r="HA650" s="17"/>
      <c r="HB650" s="17"/>
      <c r="HC650" s="17"/>
      <c r="HD650" s="17"/>
      <c r="HE650" s="17"/>
      <c r="HF650" s="17"/>
      <c r="HG650" s="17"/>
      <c r="HH650" s="17"/>
      <c r="HI650" s="17"/>
      <c r="HJ650" s="17"/>
      <c r="HK650" s="17"/>
      <c r="HL650" s="17"/>
      <c r="HM650" s="17"/>
      <c r="HN650" s="17"/>
      <c r="HO650" s="17"/>
      <c r="HP650" s="17"/>
      <c r="HQ650" s="17"/>
      <c r="HR650" s="17"/>
      <c r="HS650" s="17"/>
      <c r="HT650" s="17"/>
      <c r="HU650" s="17"/>
      <c r="HV650" s="17"/>
      <c r="HW650" s="17"/>
      <c r="HX650" s="17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</row>
    <row r="651" spans="1:249" ht="15" customHeight="1">
      <c r="A651" s="508" t="s">
        <v>239</v>
      </c>
      <c r="B651" s="397"/>
      <c r="C651" s="329"/>
      <c r="D651" s="329">
        <v>1</v>
      </c>
      <c r="E651" s="329"/>
      <c r="F651" s="329"/>
      <c r="G651" s="329"/>
      <c r="H651" s="329"/>
      <c r="I651" s="329"/>
      <c r="J651" s="329"/>
      <c r="K651" s="329"/>
      <c r="L651" s="329"/>
      <c r="M651" s="527"/>
      <c r="N651" s="527"/>
      <c r="O651" s="329">
        <v>2</v>
      </c>
      <c r="P651" s="527"/>
      <c r="Q651" s="52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  <c r="DU651" s="17"/>
      <c r="DV651" s="17"/>
      <c r="DW651" s="17"/>
      <c r="DX651" s="17"/>
      <c r="DY651" s="17"/>
      <c r="DZ651" s="17"/>
      <c r="EA651" s="17"/>
      <c r="EB651" s="17"/>
      <c r="EC651" s="17"/>
      <c r="ED651" s="17"/>
      <c r="EE651" s="17"/>
      <c r="EF651" s="17"/>
      <c r="EG651" s="17"/>
      <c r="EH651" s="17"/>
      <c r="EI651" s="17"/>
      <c r="EJ651" s="17"/>
      <c r="EK651" s="17"/>
      <c r="EL651" s="17"/>
      <c r="EM651" s="17"/>
      <c r="EN651" s="17"/>
      <c r="EO651" s="17"/>
      <c r="EP651" s="17"/>
      <c r="EQ651" s="17"/>
      <c r="ER651" s="17"/>
      <c r="ES651" s="17"/>
      <c r="ET651" s="17"/>
      <c r="EU651" s="17"/>
      <c r="EV651" s="17"/>
      <c r="EW651" s="17"/>
      <c r="EX651" s="17"/>
      <c r="EY651" s="17"/>
      <c r="EZ651" s="17"/>
      <c r="FA651" s="17"/>
      <c r="FB651" s="17"/>
      <c r="FC651" s="17"/>
      <c r="FD651" s="17"/>
      <c r="FE651" s="17"/>
      <c r="FF651" s="17"/>
      <c r="FG651" s="17"/>
      <c r="FH651" s="17"/>
      <c r="FI651" s="17"/>
      <c r="FJ651" s="17"/>
      <c r="FK651" s="17"/>
      <c r="FL651" s="17"/>
      <c r="FM651" s="17"/>
      <c r="FN651" s="17"/>
      <c r="FO651" s="17"/>
      <c r="FP651" s="17"/>
      <c r="FQ651" s="17"/>
      <c r="FR651" s="17"/>
      <c r="FS651" s="17"/>
      <c r="FT651" s="17"/>
      <c r="FU651" s="17"/>
      <c r="FV651" s="17"/>
      <c r="FW651" s="17"/>
      <c r="FX651" s="17"/>
      <c r="FY651" s="17"/>
      <c r="FZ651" s="17"/>
      <c r="GA651" s="17"/>
      <c r="GB651" s="17"/>
      <c r="GC651" s="17"/>
      <c r="GD651" s="17"/>
      <c r="GE651" s="17"/>
      <c r="GF651" s="17"/>
      <c r="GG651" s="17"/>
      <c r="GH651" s="17"/>
      <c r="GI651" s="17"/>
      <c r="GJ651" s="17"/>
      <c r="GK651" s="17"/>
      <c r="GL651" s="17"/>
      <c r="GM651" s="17"/>
      <c r="GN651" s="17"/>
      <c r="GO651" s="17"/>
      <c r="GP651" s="17"/>
      <c r="GQ651" s="17"/>
      <c r="GR651" s="17"/>
      <c r="GS651" s="17"/>
      <c r="GT651" s="17"/>
      <c r="GU651" s="17"/>
      <c r="GV651" s="17"/>
      <c r="GW651" s="17"/>
      <c r="GX651" s="17"/>
      <c r="GY651" s="17"/>
      <c r="GZ651" s="17"/>
      <c r="HA651" s="17"/>
      <c r="HB651" s="17"/>
      <c r="HC651" s="17"/>
      <c r="HD651" s="17"/>
      <c r="HE651" s="17"/>
      <c r="HF651" s="17"/>
      <c r="HG651" s="17"/>
      <c r="HH651" s="17"/>
      <c r="HI651" s="17"/>
      <c r="HJ651" s="17"/>
      <c r="HK651" s="17"/>
      <c r="HL651" s="17"/>
      <c r="HM651" s="17"/>
      <c r="HN651" s="17"/>
      <c r="HO651" s="17"/>
      <c r="HP651" s="17"/>
      <c r="HQ651" s="17"/>
      <c r="HR651" s="17"/>
      <c r="HS651" s="17"/>
      <c r="HT651" s="17"/>
      <c r="HU651" s="17"/>
      <c r="HV651" s="17"/>
      <c r="HW651" s="17"/>
      <c r="HX651" s="17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</row>
    <row r="652" spans="1:249" ht="15">
      <c r="A652" s="508"/>
      <c r="B652" s="398"/>
      <c r="C652" s="329"/>
      <c r="D652" s="329">
        <v>1</v>
      </c>
      <c r="E652" s="329"/>
      <c r="F652" s="329"/>
      <c r="G652" s="329"/>
      <c r="H652" s="329"/>
      <c r="I652" s="329"/>
      <c r="J652" s="329"/>
      <c r="K652" s="329"/>
      <c r="L652" s="329"/>
      <c r="M652" s="527"/>
      <c r="N652" s="527"/>
      <c r="O652" s="329">
        <v>2</v>
      </c>
      <c r="P652" s="527"/>
      <c r="Q652" s="52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  <c r="DK652" s="17"/>
      <c r="DL652" s="17"/>
      <c r="DM652" s="17"/>
      <c r="DN652" s="17"/>
      <c r="DO652" s="17"/>
      <c r="DP652" s="17"/>
      <c r="DQ652" s="17"/>
      <c r="DR652" s="17"/>
      <c r="DS652" s="17"/>
      <c r="DT652" s="17"/>
      <c r="DU652" s="17"/>
      <c r="DV652" s="17"/>
      <c r="DW652" s="17"/>
      <c r="DX652" s="17"/>
      <c r="DY652" s="17"/>
      <c r="DZ652" s="17"/>
      <c r="EA652" s="17"/>
      <c r="EB652" s="17"/>
      <c r="EC652" s="17"/>
      <c r="ED652" s="17"/>
      <c r="EE652" s="17"/>
      <c r="EF652" s="17"/>
      <c r="EG652" s="17"/>
      <c r="EH652" s="17"/>
      <c r="EI652" s="17"/>
      <c r="EJ652" s="17"/>
      <c r="EK652" s="17"/>
      <c r="EL652" s="17"/>
      <c r="EM652" s="17"/>
      <c r="EN652" s="17"/>
      <c r="EO652" s="17"/>
      <c r="EP652" s="17"/>
      <c r="EQ652" s="17"/>
      <c r="ER652" s="17"/>
      <c r="ES652" s="17"/>
      <c r="ET652" s="17"/>
      <c r="EU652" s="17"/>
      <c r="EV652" s="17"/>
      <c r="EW652" s="17"/>
      <c r="EX652" s="17"/>
      <c r="EY652" s="17"/>
      <c r="EZ652" s="17"/>
      <c r="FA652" s="17"/>
      <c r="FB652" s="17"/>
      <c r="FC652" s="17"/>
      <c r="FD652" s="17"/>
      <c r="FE652" s="17"/>
      <c r="FF652" s="17"/>
      <c r="FG652" s="17"/>
      <c r="FH652" s="17"/>
      <c r="FI652" s="17"/>
      <c r="FJ652" s="17"/>
      <c r="FK652" s="17"/>
      <c r="FL652" s="17"/>
      <c r="FM652" s="17"/>
      <c r="FN652" s="17"/>
      <c r="FO652" s="17"/>
      <c r="FP652" s="17"/>
      <c r="FQ652" s="17"/>
      <c r="FR652" s="17"/>
      <c r="FS652" s="17"/>
      <c r="FT652" s="17"/>
      <c r="FU652" s="17"/>
      <c r="FV652" s="17"/>
      <c r="FW652" s="17"/>
      <c r="FX652" s="17"/>
      <c r="FY652" s="17"/>
      <c r="FZ652" s="17"/>
      <c r="GA652" s="17"/>
      <c r="GB652" s="17"/>
      <c r="GC652" s="17"/>
      <c r="GD652" s="17"/>
      <c r="GE652" s="17"/>
      <c r="GF652" s="17"/>
      <c r="GG652" s="17"/>
      <c r="GH652" s="17"/>
      <c r="GI652" s="17"/>
      <c r="GJ652" s="17"/>
      <c r="GK652" s="17"/>
      <c r="GL652" s="17"/>
      <c r="GM652" s="17"/>
      <c r="GN652" s="17"/>
      <c r="GO652" s="17"/>
      <c r="GP652" s="17"/>
      <c r="GQ652" s="17"/>
      <c r="GR652" s="17"/>
      <c r="GS652" s="17"/>
      <c r="GT652" s="17"/>
      <c r="GU652" s="17"/>
      <c r="GV652" s="17"/>
      <c r="GW652" s="17"/>
      <c r="GX652" s="17"/>
      <c r="GY652" s="17"/>
      <c r="GZ652" s="17"/>
      <c r="HA652" s="17"/>
      <c r="HB652" s="17"/>
      <c r="HC652" s="17"/>
      <c r="HD652" s="17"/>
      <c r="HE652" s="17"/>
      <c r="HF652" s="17"/>
      <c r="HG652" s="17"/>
      <c r="HH652" s="17"/>
      <c r="HI652" s="17"/>
      <c r="HJ652" s="17"/>
      <c r="HK652" s="17"/>
      <c r="HL652" s="17"/>
      <c r="HM652" s="17"/>
      <c r="HN652" s="17"/>
      <c r="HO652" s="17"/>
      <c r="HP652" s="17"/>
      <c r="HQ652" s="17"/>
      <c r="HR652" s="17"/>
      <c r="HS652" s="17"/>
      <c r="HT652" s="17"/>
      <c r="HU652" s="17"/>
      <c r="HV652" s="17"/>
      <c r="HW652" s="17"/>
      <c r="HX652" s="17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</row>
    <row r="653" spans="1:249" ht="15" customHeight="1">
      <c r="A653" s="508" t="s">
        <v>122</v>
      </c>
      <c r="B653" s="539" t="s">
        <v>120</v>
      </c>
      <c r="C653" s="329">
        <v>1</v>
      </c>
      <c r="D653" s="329">
        <v>15</v>
      </c>
      <c r="E653" s="329"/>
      <c r="F653" s="329"/>
      <c r="G653" s="329"/>
      <c r="H653" s="329"/>
      <c r="I653" s="329"/>
      <c r="J653" s="329"/>
      <c r="K653" s="329"/>
      <c r="L653" s="329"/>
      <c r="M653" s="527">
        <v>45</v>
      </c>
      <c r="N653" s="527">
        <v>3</v>
      </c>
      <c r="O653" s="329">
        <v>11</v>
      </c>
      <c r="P653" s="527">
        <f>SUM(O653:O655)</f>
        <v>28</v>
      </c>
      <c r="Q653" s="527" t="s">
        <v>48</v>
      </c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  <c r="DU653" s="17"/>
      <c r="DV653" s="17"/>
      <c r="DW653" s="17"/>
      <c r="DX653" s="17"/>
      <c r="DY653" s="17"/>
      <c r="DZ653" s="17"/>
      <c r="EA653" s="17"/>
      <c r="EB653" s="17"/>
      <c r="EC653" s="17"/>
      <c r="ED653" s="17"/>
      <c r="EE653" s="17"/>
      <c r="EF653" s="17"/>
      <c r="EG653" s="17"/>
      <c r="EH653" s="17"/>
      <c r="EI653" s="17"/>
      <c r="EJ653" s="17"/>
      <c r="EK653" s="17"/>
      <c r="EL653" s="17"/>
      <c r="EM653" s="17"/>
      <c r="EN653" s="17"/>
      <c r="EO653" s="17"/>
      <c r="EP653" s="17"/>
      <c r="EQ653" s="17"/>
      <c r="ER653" s="17"/>
      <c r="ES653" s="17"/>
      <c r="ET653" s="17"/>
      <c r="EU653" s="17"/>
      <c r="EV653" s="17"/>
      <c r="EW653" s="17"/>
      <c r="EX653" s="17"/>
      <c r="EY653" s="17"/>
      <c r="EZ653" s="17"/>
      <c r="FA653" s="17"/>
      <c r="FB653" s="17"/>
      <c r="FC653" s="17"/>
      <c r="FD653" s="17"/>
      <c r="FE653" s="17"/>
      <c r="FF653" s="17"/>
      <c r="FG653" s="17"/>
      <c r="FH653" s="17"/>
      <c r="FI653" s="17"/>
      <c r="FJ653" s="17"/>
      <c r="FK653" s="17"/>
      <c r="FL653" s="17"/>
      <c r="FM653" s="17"/>
      <c r="FN653" s="17"/>
      <c r="FO653" s="17"/>
      <c r="FP653" s="17"/>
      <c r="FQ653" s="17"/>
      <c r="FR653" s="17"/>
      <c r="FS653" s="17"/>
      <c r="FT653" s="17"/>
      <c r="FU653" s="17"/>
      <c r="FV653" s="17"/>
      <c r="FW653" s="17"/>
      <c r="FX653" s="17"/>
      <c r="FY653" s="17"/>
      <c r="FZ653" s="17"/>
      <c r="GA653" s="17"/>
      <c r="GB653" s="17"/>
      <c r="GC653" s="17"/>
      <c r="GD653" s="17"/>
      <c r="GE653" s="17"/>
      <c r="GF653" s="17"/>
      <c r="GG653" s="17"/>
      <c r="GH653" s="17"/>
      <c r="GI653" s="17"/>
      <c r="GJ653" s="17"/>
      <c r="GK653" s="17"/>
      <c r="GL653" s="17"/>
      <c r="GM653" s="17"/>
      <c r="GN653" s="17"/>
      <c r="GO653" s="17"/>
      <c r="GP653" s="17"/>
      <c r="GQ653" s="17"/>
      <c r="GR653" s="17"/>
      <c r="GS653" s="17"/>
      <c r="GT653" s="17"/>
      <c r="GU653" s="17"/>
      <c r="GV653" s="17"/>
      <c r="GW653" s="17"/>
      <c r="GX653" s="17"/>
      <c r="GY653" s="17"/>
      <c r="GZ653" s="17"/>
      <c r="HA653" s="17"/>
      <c r="HB653" s="17"/>
      <c r="HC653" s="17"/>
      <c r="HD653" s="17"/>
      <c r="HE653" s="17"/>
      <c r="HF653" s="17"/>
      <c r="HG653" s="17"/>
      <c r="HH653" s="17"/>
      <c r="HI653" s="17"/>
      <c r="HJ653" s="17"/>
      <c r="HK653" s="17"/>
      <c r="HL653" s="17"/>
      <c r="HM653" s="17"/>
      <c r="HN653" s="17"/>
      <c r="HO653" s="17"/>
      <c r="HP653" s="17"/>
      <c r="HQ653" s="17"/>
      <c r="HR653" s="17"/>
      <c r="HS653" s="17"/>
      <c r="HT653" s="17"/>
      <c r="HU653" s="17"/>
      <c r="HV653" s="17"/>
      <c r="HW653" s="17"/>
      <c r="HX653" s="17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</row>
    <row r="654" spans="1:249" ht="15">
      <c r="A654" s="508"/>
      <c r="B654" s="539"/>
      <c r="C654" s="329">
        <v>1</v>
      </c>
      <c r="D654" s="329">
        <v>15</v>
      </c>
      <c r="E654" s="329"/>
      <c r="F654" s="329"/>
      <c r="G654" s="329"/>
      <c r="H654" s="329"/>
      <c r="I654" s="329"/>
      <c r="J654" s="329"/>
      <c r="K654" s="329"/>
      <c r="L654" s="329"/>
      <c r="M654" s="527"/>
      <c r="N654" s="527"/>
      <c r="O654" s="329">
        <v>11</v>
      </c>
      <c r="P654" s="527"/>
      <c r="Q654" s="52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  <c r="DU654" s="17"/>
      <c r="DV654" s="17"/>
      <c r="DW654" s="17"/>
      <c r="DX654" s="17"/>
      <c r="DY654" s="17"/>
      <c r="DZ654" s="17"/>
      <c r="EA654" s="17"/>
      <c r="EB654" s="17"/>
      <c r="EC654" s="17"/>
      <c r="ED654" s="17"/>
      <c r="EE654" s="17"/>
      <c r="EF654" s="17"/>
      <c r="EG654" s="17"/>
      <c r="EH654" s="17"/>
      <c r="EI654" s="17"/>
      <c r="EJ654" s="17"/>
      <c r="EK654" s="17"/>
      <c r="EL654" s="17"/>
      <c r="EM654" s="17"/>
      <c r="EN654" s="17"/>
      <c r="EO654" s="17"/>
      <c r="EP654" s="17"/>
      <c r="EQ654" s="17"/>
      <c r="ER654" s="17"/>
      <c r="ES654" s="17"/>
      <c r="ET654" s="17"/>
      <c r="EU654" s="17"/>
      <c r="EV654" s="17"/>
      <c r="EW654" s="17"/>
      <c r="EX654" s="17"/>
      <c r="EY654" s="17"/>
      <c r="EZ654" s="17"/>
      <c r="FA654" s="17"/>
      <c r="FB654" s="17"/>
      <c r="FC654" s="17"/>
      <c r="FD654" s="17"/>
      <c r="FE654" s="17"/>
      <c r="FF654" s="17"/>
      <c r="FG654" s="17"/>
      <c r="FH654" s="17"/>
      <c r="FI654" s="17"/>
      <c r="FJ654" s="17"/>
      <c r="FK654" s="17"/>
      <c r="FL654" s="17"/>
      <c r="FM654" s="17"/>
      <c r="FN654" s="17"/>
      <c r="FO654" s="17"/>
      <c r="FP654" s="17"/>
      <c r="FQ654" s="17"/>
      <c r="FR654" s="17"/>
      <c r="FS654" s="17"/>
      <c r="FT654" s="17"/>
      <c r="FU654" s="17"/>
      <c r="FV654" s="17"/>
      <c r="FW654" s="17"/>
      <c r="FX654" s="17"/>
      <c r="FY654" s="17"/>
      <c r="FZ654" s="17"/>
      <c r="GA654" s="17"/>
      <c r="GB654" s="17"/>
      <c r="GC654" s="17"/>
      <c r="GD654" s="17"/>
      <c r="GE654" s="17"/>
      <c r="GF654" s="17"/>
      <c r="GG654" s="17"/>
      <c r="GH654" s="17"/>
      <c r="GI654" s="17"/>
      <c r="GJ654" s="17"/>
      <c r="GK654" s="17"/>
      <c r="GL654" s="17"/>
      <c r="GM654" s="17"/>
      <c r="GN654" s="17"/>
      <c r="GO654" s="17"/>
      <c r="GP654" s="17"/>
      <c r="GQ654" s="17"/>
      <c r="GR654" s="17"/>
      <c r="GS654" s="17"/>
      <c r="GT654" s="17"/>
      <c r="GU654" s="17"/>
      <c r="GV654" s="17"/>
      <c r="GW654" s="17"/>
      <c r="GX654" s="17"/>
      <c r="GY654" s="17"/>
      <c r="GZ654" s="17"/>
      <c r="HA654" s="17"/>
      <c r="HB654" s="17"/>
      <c r="HC654" s="17"/>
      <c r="HD654" s="17"/>
      <c r="HE654" s="17"/>
      <c r="HF654" s="17"/>
      <c r="HG654" s="17"/>
      <c r="HH654" s="17"/>
      <c r="HI654" s="17"/>
      <c r="HJ654" s="17"/>
      <c r="HK654" s="17"/>
      <c r="HL654" s="17"/>
      <c r="HM654" s="17"/>
      <c r="HN654" s="17"/>
      <c r="HO654" s="17"/>
      <c r="HP654" s="17"/>
      <c r="HQ654" s="17"/>
      <c r="HR654" s="17"/>
      <c r="HS654" s="17"/>
      <c r="HT654" s="17"/>
      <c r="HU654" s="17"/>
      <c r="HV654" s="17"/>
      <c r="HW654" s="17"/>
      <c r="HX654" s="17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</row>
    <row r="655" spans="1:249" ht="15">
      <c r="A655" s="508"/>
      <c r="B655" s="539"/>
      <c r="C655" s="329">
        <v>1</v>
      </c>
      <c r="D655" s="329">
        <v>15</v>
      </c>
      <c r="E655" s="329"/>
      <c r="F655" s="329"/>
      <c r="G655" s="329"/>
      <c r="H655" s="329"/>
      <c r="I655" s="329"/>
      <c r="J655" s="329"/>
      <c r="K655" s="329"/>
      <c r="L655" s="329"/>
      <c r="M655" s="527"/>
      <c r="N655" s="527"/>
      <c r="O655" s="329">
        <v>6</v>
      </c>
      <c r="P655" s="527"/>
      <c r="Q655" s="52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  <c r="EK655" s="17"/>
      <c r="EL655" s="17"/>
      <c r="EM655" s="17"/>
      <c r="EN655" s="17"/>
      <c r="EO655" s="17"/>
      <c r="EP655" s="17"/>
      <c r="EQ655" s="17"/>
      <c r="ER655" s="17"/>
      <c r="ES655" s="17"/>
      <c r="ET655" s="17"/>
      <c r="EU655" s="17"/>
      <c r="EV655" s="17"/>
      <c r="EW655" s="17"/>
      <c r="EX655" s="17"/>
      <c r="EY655" s="17"/>
      <c r="EZ655" s="17"/>
      <c r="FA655" s="17"/>
      <c r="FB655" s="17"/>
      <c r="FC655" s="17"/>
      <c r="FD655" s="17"/>
      <c r="FE655" s="17"/>
      <c r="FF655" s="17"/>
      <c r="FG655" s="17"/>
      <c r="FH655" s="17"/>
      <c r="FI655" s="17"/>
      <c r="FJ655" s="17"/>
      <c r="FK655" s="17"/>
      <c r="FL655" s="17"/>
      <c r="FM655" s="17"/>
      <c r="FN655" s="17"/>
      <c r="FO655" s="17"/>
      <c r="FP655" s="17"/>
      <c r="FQ655" s="17"/>
      <c r="FR655" s="17"/>
      <c r="FS655" s="17"/>
      <c r="FT655" s="17"/>
      <c r="FU655" s="17"/>
      <c r="FV655" s="17"/>
      <c r="FW655" s="17"/>
      <c r="FX655" s="17"/>
      <c r="FY655" s="17"/>
      <c r="FZ655" s="17"/>
      <c r="GA655" s="17"/>
      <c r="GB655" s="17"/>
      <c r="GC655" s="17"/>
      <c r="GD655" s="17"/>
      <c r="GE655" s="17"/>
      <c r="GF655" s="17"/>
      <c r="GG655" s="17"/>
      <c r="GH655" s="17"/>
      <c r="GI655" s="17"/>
      <c r="GJ655" s="17"/>
      <c r="GK655" s="17"/>
      <c r="GL655" s="17"/>
      <c r="GM655" s="17"/>
      <c r="GN655" s="17"/>
      <c r="GO655" s="17"/>
      <c r="GP655" s="17"/>
      <c r="GQ655" s="17"/>
      <c r="GR655" s="17"/>
      <c r="GS655" s="17"/>
      <c r="GT655" s="17"/>
      <c r="GU655" s="17"/>
      <c r="GV655" s="17"/>
      <c r="GW655" s="17"/>
      <c r="GX655" s="17"/>
      <c r="GY655" s="17"/>
      <c r="GZ655" s="17"/>
      <c r="HA655" s="17"/>
      <c r="HB655" s="17"/>
      <c r="HC655" s="17"/>
      <c r="HD655" s="17"/>
      <c r="HE655" s="17"/>
      <c r="HF655" s="17"/>
      <c r="HG655" s="17"/>
      <c r="HH655" s="17"/>
      <c r="HI655" s="17"/>
      <c r="HJ655" s="17"/>
      <c r="HK655" s="17"/>
      <c r="HL655" s="17"/>
      <c r="HM655" s="17"/>
      <c r="HN655" s="17"/>
      <c r="HO655" s="17"/>
      <c r="HP655" s="17"/>
      <c r="HQ655" s="17"/>
      <c r="HR655" s="17"/>
      <c r="HS655" s="17"/>
      <c r="HT655" s="17"/>
      <c r="HU655" s="17"/>
      <c r="HV655" s="17"/>
      <c r="HW655" s="17"/>
      <c r="HX655" s="17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</row>
    <row r="656" spans="1:249" ht="15" customHeight="1">
      <c r="A656" s="508" t="s">
        <v>171</v>
      </c>
      <c r="B656" s="539"/>
      <c r="C656" s="329"/>
      <c r="D656" s="329"/>
      <c r="E656" s="329"/>
      <c r="F656" s="329"/>
      <c r="G656" s="329"/>
      <c r="H656" s="329"/>
      <c r="I656" s="329"/>
      <c r="J656" s="329"/>
      <c r="K656" s="329"/>
      <c r="L656" s="329"/>
      <c r="M656" s="527"/>
      <c r="N656" s="527"/>
      <c r="O656" s="329">
        <v>2</v>
      </c>
      <c r="P656" s="527">
        <v>4</v>
      </c>
      <c r="Q656" s="527" t="s">
        <v>49</v>
      </c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  <c r="DK656" s="17"/>
      <c r="DL656" s="17"/>
      <c r="DM656" s="17"/>
      <c r="DN656" s="17"/>
      <c r="DO656" s="17"/>
      <c r="DP656" s="17"/>
      <c r="DQ656" s="17"/>
      <c r="DR656" s="17"/>
      <c r="DS656" s="17"/>
      <c r="DT656" s="17"/>
      <c r="DU656" s="17"/>
      <c r="DV656" s="17"/>
      <c r="DW656" s="17"/>
      <c r="DX656" s="17"/>
      <c r="DY656" s="17"/>
      <c r="DZ656" s="17"/>
      <c r="EA656" s="17"/>
      <c r="EB656" s="17"/>
      <c r="EC656" s="17"/>
      <c r="ED656" s="17"/>
      <c r="EE656" s="17"/>
      <c r="EF656" s="17"/>
      <c r="EG656" s="17"/>
      <c r="EH656" s="17"/>
      <c r="EI656" s="17"/>
      <c r="EJ656" s="17"/>
      <c r="EK656" s="17"/>
      <c r="EL656" s="17"/>
      <c r="EM656" s="17"/>
      <c r="EN656" s="17"/>
      <c r="EO656" s="17"/>
      <c r="EP656" s="17"/>
      <c r="EQ656" s="17"/>
      <c r="ER656" s="17"/>
      <c r="ES656" s="17"/>
      <c r="ET656" s="17"/>
      <c r="EU656" s="17"/>
      <c r="EV656" s="17"/>
      <c r="EW656" s="17"/>
      <c r="EX656" s="17"/>
      <c r="EY656" s="17"/>
      <c r="EZ656" s="17"/>
      <c r="FA656" s="17"/>
      <c r="FB656" s="17"/>
      <c r="FC656" s="17"/>
      <c r="FD656" s="17"/>
      <c r="FE656" s="17"/>
      <c r="FF656" s="17"/>
      <c r="FG656" s="17"/>
      <c r="FH656" s="17"/>
      <c r="FI656" s="17"/>
      <c r="FJ656" s="17"/>
      <c r="FK656" s="17"/>
      <c r="FL656" s="17"/>
      <c r="FM656" s="17"/>
      <c r="FN656" s="17"/>
      <c r="FO656" s="17"/>
      <c r="FP656" s="17"/>
      <c r="FQ656" s="17"/>
      <c r="FR656" s="17"/>
      <c r="FS656" s="17"/>
      <c r="FT656" s="17"/>
      <c r="FU656" s="17"/>
      <c r="FV656" s="17"/>
      <c r="FW656" s="17"/>
      <c r="FX656" s="17"/>
      <c r="FY656" s="17"/>
      <c r="FZ656" s="17"/>
      <c r="GA656" s="17"/>
      <c r="GB656" s="17"/>
      <c r="GC656" s="17"/>
      <c r="GD656" s="17"/>
      <c r="GE656" s="17"/>
      <c r="GF656" s="17"/>
      <c r="GG656" s="17"/>
      <c r="GH656" s="17"/>
      <c r="GI656" s="17"/>
      <c r="GJ656" s="17"/>
      <c r="GK656" s="17"/>
      <c r="GL656" s="17"/>
      <c r="GM656" s="17"/>
      <c r="GN656" s="17"/>
      <c r="GO656" s="17"/>
      <c r="GP656" s="17"/>
      <c r="GQ656" s="17"/>
      <c r="GR656" s="17"/>
      <c r="GS656" s="17"/>
      <c r="GT656" s="17"/>
      <c r="GU656" s="17"/>
      <c r="GV656" s="17"/>
      <c r="GW656" s="17"/>
      <c r="GX656" s="17"/>
      <c r="GY656" s="17"/>
      <c r="GZ656" s="17"/>
      <c r="HA656" s="17"/>
      <c r="HB656" s="17"/>
      <c r="HC656" s="17"/>
      <c r="HD656" s="17"/>
      <c r="HE656" s="17"/>
      <c r="HF656" s="17"/>
      <c r="HG656" s="17"/>
      <c r="HH656" s="17"/>
      <c r="HI656" s="17"/>
      <c r="HJ656" s="17"/>
      <c r="HK656" s="17"/>
      <c r="HL656" s="17"/>
      <c r="HM656" s="17"/>
      <c r="HN656" s="17"/>
      <c r="HO656" s="17"/>
      <c r="HP656" s="17"/>
      <c r="HQ656" s="17"/>
      <c r="HR656" s="17"/>
      <c r="HS656" s="17"/>
      <c r="HT656" s="17"/>
      <c r="HU656" s="17"/>
      <c r="HV656" s="17"/>
      <c r="HW656" s="17"/>
      <c r="HX656" s="17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</row>
    <row r="657" spans="1:249" ht="15">
      <c r="A657" s="508"/>
      <c r="B657" s="539"/>
      <c r="C657" s="329"/>
      <c r="D657" s="329"/>
      <c r="E657" s="329"/>
      <c r="F657" s="329"/>
      <c r="G657" s="329"/>
      <c r="H657" s="329"/>
      <c r="I657" s="329"/>
      <c r="J657" s="329"/>
      <c r="K657" s="329"/>
      <c r="L657" s="329"/>
      <c r="M657" s="527"/>
      <c r="N657" s="527"/>
      <c r="O657" s="329">
        <v>2</v>
      </c>
      <c r="P657" s="527"/>
      <c r="Q657" s="52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  <c r="DK657" s="17"/>
      <c r="DL657" s="17"/>
      <c r="DM657" s="17"/>
      <c r="DN657" s="17"/>
      <c r="DO657" s="17"/>
      <c r="DP657" s="17"/>
      <c r="DQ657" s="17"/>
      <c r="DR657" s="17"/>
      <c r="DS657" s="17"/>
      <c r="DT657" s="17"/>
      <c r="DU657" s="17"/>
      <c r="DV657" s="17"/>
      <c r="DW657" s="17"/>
      <c r="DX657" s="17"/>
      <c r="DY657" s="17"/>
      <c r="DZ657" s="17"/>
      <c r="EA657" s="17"/>
      <c r="EB657" s="17"/>
      <c r="EC657" s="17"/>
      <c r="ED657" s="17"/>
      <c r="EE657" s="17"/>
      <c r="EF657" s="17"/>
      <c r="EG657" s="17"/>
      <c r="EH657" s="17"/>
      <c r="EI657" s="17"/>
      <c r="EJ657" s="17"/>
      <c r="EK657" s="17"/>
      <c r="EL657" s="17"/>
      <c r="EM657" s="17"/>
      <c r="EN657" s="17"/>
      <c r="EO657" s="17"/>
      <c r="EP657" s="17"/>
      <c r="EQ657" s="17"/>
      <c r="ER657" s="17"/>
      <c r="ES657" s="17"/>
      <c r="ET657" s="17"/>
      <c r="EU657" s="17"/>
      <c r="EV657" s="17"/>
      <c r="EW657" s="17"/>
      <c r="EX657" s="17"/>
      <c r="EY657" s="17"/>
      <c r="EZ657" s="17"/>
      <c r="FA657" s="17"/>
      <c r="FB657" s="17"/>
      <c r="FC657" s="17"/>
      <c r="FD657" s="17"/>
      <c r="FE657" s="17"/>
      <c r="FF657" s="17"/>
      <c r="FG657" s="17"/>
      <c r="FH657" s="17"/>
      <c r="FI657" s="17"/>
      <c r="FJ657" s="17"/>
      <c r="FK657" s="17"/>
      <c r="FL657" s="17"/>
      <c r="FM657" s="17"/>
      <c r="FN657" s="17"/>
      <c r="FO657" s="17"/>
      <c r="FP657" s="17"/>
      <c r="FQ657" s="17"/>
      <c r="FR657" s="17"/>
      <c r="FS657" s="17"/>
      <c r="FT657" s="17"/>
      <c r="FU657" s="17"/>
      <c r="FV657" s="17"/>
      <c r="FW657" s="17"/>
      <c r="FX657" s="17"/>
      <c r="FY657" s="17"/>
      <c r="FZ657" s="17"/>
      <c r="GA657" s="17"/>
      <c r="GB657" s="17"/>
      <c r="GC657" s="17"/>
      <c r="GD657" s="17"/>
      <c r="GE657" s="17"/>
      <c r="GF657" s="17"/>
      <c r="GG657" s="17"/>
      <c r="GH657" s="17"/>
      <c r="GI657" s="17"/>
      <c r="GJ657" s="17"/>
      <c r="GK657" s="17"/>
      <c r="GL657" s="17"/>
      <c r="GM657" s="17"/>
      <c r="GN657" s="17"/>
      <c r="GO657" s="17"/>
      <c r="GP657" s="17"/>
      <c r="GQ657" s="17"/>
      <c r="GR657" s="17"/>
      <c r="GS657" s="17"/>
      <c r="GT657" s="17"/>
      <c r="GU657" s="17"/>
      <c r="GV657" s="17"/>
      <c r="GW657" s="17"/>
      <c r="GX657" s="17"/>
      <c r="GY657" s="17"/>
      <c r="GZ657" s="17"/>
      <c r="HA657" s="17"/>
      <c r="HB657" s="17"/>
      <c r="HC657" s="17"/>
      <c r="HD657" s="17"/>
      <c r="HE657" s="17"/>
      <c r="HF657" s="17"/>
      <c r="HG657" s="17"/>
      <c r="HH657" s="17"/>
      <c r="HI657" s="17"/>
      <c r="HJ657" s="17"/>
      <c r="HK657" s="17"/>
      <c r="HL657" s="17"/>
      <c r="HM657" s="17"/>
      <c r="HN657" s="17"/>
      <c r="HO657" s="17"/>
      <c r="HP657" s="17"/>
      <c r="HQ657" s="17"/>
      <c r="HR657" s="17"/>
      <c r="HS657" s="17"/>
      <c r="HT657" s="17"/>
      <c r="HU657" s="17"/>
      <c r="HV657" s="17"/>
      <c r="HW657" s="17"/>
      <c r="HX657" s="17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</row>
    <row r="658" spans="1:249" ht="15" customHeight="1">
      <c r="A658" s="508" t="s">
        <v>167</v>
      </c>
      <c r="B658" s="539"/>
      <c r="C658" s="329"/>
      <c r="D658" s="329"/>
      <c r="E658" s="329"/>
      <c r="F658" s="329"/>
      <c r="G658" s="329"/>
      <c r="H658" s="329"/>
      <c r="I658" s="329"/>
      <c r="J658" s="329"/>
      <c r="K658" s="329"/>
      <c r="L658" s="329"/>
      <c r="M658" s="527"/>
      <c r="N658" s="527"/>
      <c r="O658" s="329">
        <v>2</v>
      </c>
      <c r="P658" s="527">
        <v>4</v>
      </c>
      <c r="Q658" s="527" t="s">
        <v>20</v>
      </c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  <c r="DK658" s="17"/>
      <c r="DL658" s="17"/>
      <c r="DM658" s="17"/>
      <c r="DN658" s="17"/>
      <c r="DO658" s="17"/>
      <c r="DP658" s="17"/>
      <c r="DQ658" s="17"/>
      <c r="DR658" s="17"/>
      <c r="DS658" s="17"/>
      <c r="DT658" s="17"/>
      <c r="DU658" s="17"/>
      <c r="DV658" s="17"/>
      <c r="DW658" s="17"/>
      <c r="DX658" s="17"/>
      <c r="DY658" s="17"/>
      <c r="DZ658" s="17"/>
      <c r="EA658" s="17"/>
      <c r="EB658" s="17"/>
      <c r="EC658" s="17"/>
      <c r="ED658" s="17"/>
      <c r="EE658" s="17"/>
      <c r="EF658" s="17"/>
      <c r="EG658" s="17"/>
      <c r="EH658" s="17"/>
      <c r="EI658" s="17"/>
      <c r="EJ658" s="17"/>
      <c r="EK658" s="17"/>
      <c r="EL658" s="17"/>
      <c r="EM658" s="17"/>
      <c r="EN658" s="17"/>
      <c r="EO658" s="17"/>
      <c r="EP658" s="17"/>
      <c r="EQ658" s="17"/>
      <c r="ER658" s="17"/>
      <c r="ES658" s="17"/>
      <c r="ET658" s="17"/>
      <c r="EU658" s="17"/>
      <c r="EV658" s="17"/>
      <c r="EW658" s="17"/>
      <c r="EX658" s="17"/>
      <c r="EY658" s="17"/>
      <c r="EZ658" s="17"/>
      <c r="FA658" s="17"/>
      <c r="FB658" s="17"/>
      <c r="FC658" s="17"/>
      <c r="FD658" s="17"/>
      <c r="FE658" s="17"/>
      <c r="FF658" s="17"/>
      <c r="FG658" s="17"/>
      <c r="FH658" s="17"/>
      <c r="FI658" s="17"/>
      <c r="FJ658" s="17"/>
      <c r="FK658" s="17"/>
      <c r="FL658" s="17"/>
      <c r="FM658" s="17"/>
      <c r="FN658" s="17"/>
      <c r="FO658" s="17"/>
      <c r="FP658" s="17"/>
      <c r="FQ658" s="17"/>
      <c r="FR658" s="17"/>
      <c r="FS658" s="17"/>
      <c r="FT658" s="17"/>
      <c r="FU658" s="17"/>
      <c r="FV658" s="17"/>
      <c r="FW658" s="17"/>
      <c r="FX658" s="17"/>
      <c r="FY658" s="17"/>
      <c r="FZ658" s="17"/>
      <c r="GA658" s="17"/>
      <c r="GB658" s="17"/>
      <c r="GC658" s="17"/>
      <c r="GD658" s="17"/>
      <c r="GE658" s="17"/>
      <c r="GF658" s="17"/>
      <c r="GG658" s="17"/>
      <c r="GH658" s="17"/>
      <c r="GI658" s="17"/>
      <c r="GJ658" s="17"/>
      <c r="GK658" s="17"/>
      <c r="GL658" s="17"/>
      <c r="GM658" s="17"/>
      <c r="GN658" s="17"/>
      <c r="GO658" s="17"/>
      <c r="GP658" s="17"/>
      <c r="GQ658" s="17"/>
      <c r="GR658" s="17"/>
      <c r="GS658" s="17"/>
      <c r="GT658" s="17"/>
      <c r="GU658" s="17"/>
      <c r="GV658" s="17"/>
      <c r="GW658" s="17"/>
      <c r="GX658" s="17"/>
      <c r="GY658" s="17"/>
      <c r="GZ658" s="17"/>
      <c r="HA658" s="17"/>
      <c r="HB658" s="17"/>
      <c r="HC658" s="17"/>
      <c r="HD658" s="17"/>
      <c r="HE658" s="17"/>
      <c r="HF658" s="17"/>
      <c r="HG658" s="17"/>
      <c r="HH658" s="17"/>
      <c r="HI658" s="17"/>
      <c r="HJ658" s="17"/>
      <c r="HK658" s="17"/>
      <c r="HL658" s="17"/>
      <c r="HM658" s="17"/>
      <c r="HN658" s="17"/>
      <c r="HO658" s="17"/>
      <c r="HP658" s="17"/>
      <c r="HQ658" s="17"/>
      <c r="HR658" s="17"/>
      <c r="HS658" s="17"/>
      <c r="HT658" s="17"/>
      <c r="HU658" s="17"/>
      <c r="HV658" s="17"/>
      <c r="HW658" s="17"/>
      <c r="HX658" s="17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</row>
    <row r="659" spans="1:249" ht="15">
      <c r="A659" s="508"/>
      <c r="B659" s="539"/>
      <c r="C659" s="329"/>
      <c r="D659" s="329"/>
      <c r="E659" s="329"/>
      <c r="F659" s="329"/>
      <c r="G659" s="329"/>
      <c r="H659" s="329"/>
      <c r="I659" s="329"/>
      <c r="J659" s="329"/>
      <c r="K659" s="329"/>
      <c r="L659" s="329"/>
      <c r="M659" s="527"/>
      <c r="N659" s="527"/>
      <c r="O659" s="329">
        <v>2</v>
      </c>
      <c r="P659" s="527"/>
      <c r="Q659" s="52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  <c r="DK659" s="17"/>
      <c r="DL659" s="17"/>
      <c r="DM659" s="17"/>
      <c r="DN659" s="17"/>
      <c r="DO659" s="17"/>
      <c r="DP659" s="17"/>
      <c r="DQ659" s="17"/>
      <c r="DR659" s="17"/>
      <c r="DS659" s="17"/>
      <c r="DT659" s="17"/>
      <c r="DU659" s="17"/>
      <c r="DV659" s="17"/>
      <c r="DW659" s="17"/>
      <c r="DX659" s="17"/>
      <c r="DY659" s="17"/>
      <c r="DZ659" s="17"/>
      <c r="EA659" s="17"/>
      <c r="EB659" s="17"/>
      <c r="EC659" s="17"/>
      <c r="ED659" s="17"/>
      <c r="EE659" s="17"/>
      <c r="EF659" s="17"/>
      <c r="EG659" s="17"/>
      <c r="EH659" s="17"/>
      <c r="EI659" s="17"/>
      <c r="EJ659" s="17"/>
      <c r="EK659" s="17"/>
      <c r="EL659" s="17"/>
      <c r="EM659" s="17"/>
      <c r="EN659" s="17"/>
      <c r="EO659" s="17"/>
      <c r="EP659" s="17"/>
      <c r="EQ659" s="17"/>
      <c r="ER659" s="17"/>
      <c r="ES659" s="17"/>
      <c r="ET659" s="17"/>
      <c r="EU659" s="17"/>
      <c r="EV659" s="17"/>
      <c r="EW659" s="17"/>
      <c r="EX659" s="17"/>
      <c r="EY659" s="17"/>
      <c r="EZ659" s="17"/>
      <c r="FA659" s="17"/>
      <c r="FB659" s="17"/>
      <c r="FC659" s="17"/>
      <c r="FD659" s="17"/>
      <c r="FE659" s="17"/>
      <c r="FF659" s="17"/>
      <c r="FG659" s="17"/>
      <c r="FH659" s="17"/>
      <c r="FI659" s="17"/>
      <c r="FJ659" s="17"/>
      <c r="FK659" s="17"/>
      <c r="FL659" s="17"/>
      <c r="FM659" s="17"/>
      <c r="FN659" s="17"/>
      <c r="FO659" s="17"/>
      <c r="FP659" s="17"/>
      <c r="FQ659" s="17"/>
      <c r="FR659" s="17"/>
      <c r="FS659" s="17"/>
      <c r="FT659" s="17"/>
      <c r="FU659" s="17"/>
      <c r="FV659" s="17"/>
      <c r="FW659" s="17"/>
      <c r="FX659" s="17"/>
      <c r="FY659" s="17"/>
      <c r="FZ659" s="17"/>
      <c r="GA659" s="17"/>
      <c r="GB659" s="17"/>
      <c r="GC659" s="17"/>
      <c r="GD659" s="17"/>
      <c r="GE659" s="17"/>
      <c r="GF659" s="17"/>
      <c r="GG659" s="17"/>
      <c r="GH659" s="17"/>
      <c r="GI659" s="17"/>
      <c r="GJ659" s="17"/>
      <c r="GK659" s="17"/>
      <c r="GL659" s="17"/>
      <c r="GM659" s="17"/>
      <c r="GN659" s="17"/>
      <c r="GO659" s="17"/>
      <c r="GP659" s="17"/>
      <c r="GQ659" s="17"/>
      <c r="GR659" s="17"/>
      <c r="GS659" s="17"/>
      <c r="GT659" s="17"/>
      <c r="GU659" s="17"/>
      <c r="GV659" s="17"/>
      <c r="GW659" s="17"/>
      <c r="GX659" s="17"/>
      <c r="GY659" s="17"/>
      <c r="GZ659" s="17"/>
      <c r="HA659" s="17"/>
      <c r="HB659" s="17"/>
      <c r="HC659" s="17"/>
      <c r="HD659" s="17"/>
      <c r="HE659" s="17"/>
      <c r="HF659" s="17"/>
      <c r="HG659" s="17"/>
      <c r="HH659" s="17"/>
      <c r="HI659" s="17"/>
      <c r="HJ659" s="17"/>
      <c r="HK659" s="17"/>
      <c r="HL659" s="17"/>
      <c r="HM659" s="17"/>
      <c r="HN659" s="17"/>
      <c r="HO659" s="17"/>
      <c r="HP659" s="17"/>
      <c r="HQ659" s="17"/>
      <c r="HR659" s="17"/>
      <c r="HS659" s="17"/>
      <c r="HT659" s="17"/>
      <c r="HU659" s="17"/>
      <c r="HV659" s="17"/>
      <c r="HW659" s="17"/>
      <c r="HX659" s="17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</row>
    <row r="660" spans="1:249" s="17" customFormat="1" ht="15" customHeight="1">
      <c r="A660" s="508" t="s">
        <v>172</v>
      </c>
      <c r="B660" s="539"/>
      <c r="C660" s="329"/>
      <c r="D660" s="329"/>
      <c r="E660" s="329"/>
      <c r="F660" s="329"/>
      <c r="G660" s="329"/>
      <c r="H660" s="329"/>
      <c r="I660" s="329"/>
      <c r="J660" s="329"/>
      <c r="K660" s="329"/>
      <c r="L660" s="329"/>
      <c r="M660" s="527"/>
      <c r="N660" s="527"/>
      <c r="O660" s="329">
        <v>2</v>
      </c>
      <c r="P660" s="527">
        <v>4</v>
      </c>
      <c r="Q660" s="527" t="s">
        <v>25</v>
      </c>
    </row>
    <row r="661" spans="1:249" s="17" customFormat="1" ht="15">
      <c r="A661" s="508"/>
      <c r="B661" s="539"/>
      <c r="C661" s="329"/>
      <c r="D661" s="329"/>
      <c r="E661" s="329"/>
      <c r="F661" s="329"/>
      <c r="G661" s="329"/>
      <c r="H661" s="329"/>
      <c r="I661" s="329"/>
      <c r="J661" s="329"/>
      <c r="K661" s="329"/>
      <c r="L661" s="329"/>
      <c r="M661" s="527"/>
      <c r="N661" s="527"/>
      <c r="O661" s="329">
        <v>2</v>
      </c>
      <c r="P661" s="527"/>
      <c r="Q661" s="527"/>
    </row>
    <row r="662" spans="1:249" s="17" customFormat="1" ht="15" customHeight="1">
      <c r="A662" s="508" t="s">
        <v>238</v>
      </c>
      <c r="B662" s="539"/>
      <c r="C662" s="329"/>
      <c r="D662" s="329"/>
      <c r="E662" s="329"/>
      <c r="F662" s="329"/>
      <c r="G662" s="329"/>
      <c r="H662" s="329"/>
      <c r="I662" s="329"/>
      <c r="J662" s="329"/>
      <c r="K662" s="329"/>
      <c r="L662" s="329"/>
      <c r="M662" s="527"/>
      <c r="N662" s="527"/>
      <c r="O662" s="329">
        <v>1</v>
      </c>
      <c r="P662" s="527">
        <v>2</v>
      </c>
      <c r="Q662" s="527" t="s">
        <v>35</v>
      </c>
    </row>
    <row r="663" spans="1:249" s="17" customFormat="1" ht="15">
      <c r="A663" s="508"/>
      <c r="B663" s="539"/>
      <c r="C663" s="329"/>
      <c r="D663" s="329"/>
      <c r="E663" s="329"/>
      <c r="F663" s="329"/>
      <c r="G663" s="329"/>
      <c r="H663" s="329"/>
      <c r="I663" s="329"/>
      <c r="J663" s="329"/>
      <c r="K663" s="329"/>
      <c r="L663" s="329"/>
      <c r="M663" s="527"/>
      <c r="N663" s="527"/>
      <c r="O663" s="329">
        <v>1</v>
      </c>
      <c r="P663" s="527"/>
      <c r="Q663" s="527"/>
    </row>
    <row r="664" spans="1:249" ht="15" customHeight="1">
      <c r="A664" s="508" t="s">
        <v>169</v>
      </c>
      <c r="B664" s="539"/>
      <c r="C664" s="329"/>
      <c r="D664" s="329"/>
      <c r="E664" s="329"/>
      <c r="F664" s="329"/>
      <c r="G664" s="329"/>
      <c r="H664" s="329"/>
      <c r="I664" s="329"/>
      <c r="J664" s="329"/>
      <c r="K664" s="329"/>
      <c r="L664" s="329"/>
      <c r="M664" s="527"/>
      <c r="N664" s="527"/>
      <c r="O664" s="329">
        <v>2</v>
      </c>
      <c r="P664" s="527">
        <v>4</v>
      </c>
      <c r="Q664" s="527" t="s">
        <v>51</v>
      </c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  <c r="DU664" s="17"/>
      <c r="DV664" s="17"/>
      <c r="DW664" s="17"/>
      <c r="DX664" s="17"/>
      <c r="DY664" s="17"/>
      <c r="DZ664" s="17"/>
      <c r="EA664" s="17"/>
      <c r="EB664" s="17"/>
      <c r="EC664" s="17"/>
      <c r="ED664" s="17"/>
      <c r="EE664" s="17"/>
      <c r="EF664" s="17"/>
      <c r="EG664" s="17"/>
      <c r="EH664" s="17"/>
      <c r="EI664" s="17"/>
      <c r="EJ664" s="17"/>
      <c r="EK664" s="17"/>
      <c r="EL664" s="17"/>
      <c r="EM664" s="17"/>
      <c r="EN664" s="17"/>
      <c r="EO664" s="17"/>
      <c r="EP664" s="17"/>
      <c r="EQ664" s="17"/>
      <c r="ER664" s="17"/>
      <c r="ES664" s="17"/>
      <c r="ET664" s="17"/>
      <c r="EU664" s="17"/>
      <c r="EV664" s="17"/>
      <c r="EW664" s="17"/>
      <c r="EX664" s="17"/>
      <c r="EY664" s="17"/>
      <c r="EZ664" s="17"/>
      <c r="FA664" s="17"/>
      <c r="FB664" s="17"/>
      <c r="FC664" s="17"/>
      <c r="FD664" s="17"/>
      <c r="FE664" s="17"/>
      <c r="FF664" s="17"/>
      <c r="FG664" s="17"/>
      <c r="FH664" s="17"/>
      <c r="FI664" s="17"/>
      <c r="FJ664" s="17"/>
      <c r="FK664" s="17"/>
      <c r="FL664" s="17"/>
      <c r="FM664" s="17"/>
      <c r="FN664" s="17"/>
      <c r="FO664" s="17"/>
      <c r="FP664" s="17"/>
      <c r="FQ664" s="17"/>
      <c r="FR664" s="17"/>
      <c r="FS664" s="17"/>
      <c r="FT664" s="17"/>
      <c r="FU664" s="17"/>
      <c r="FV664" s="17"/>
      <c r="FW664" s="17"/>
      <c r="FX664" s="17"/>
      <c r="FY664" s="17"/>
      <c r="FZ664" s="17"/>
      <c r="GA664" s="17"/>
      <c r="GB664" s="17"/>
      <c r="GC664" s="17"/>
      <c r="GD664" s="17"/>
      <c r="GE664" s="17"/>
      <c r="GF664" s="17"/>
      <c r="GG664" s="17"/>
      <c r="GH664" s="17"/>
      <c r="GI664" s="17"/>
      <c r="GJ664" s="17"/>
      <c r="GK664" s="17"/>
      <c r="GL664" s="17"/>
      <c r="GM664" s="17"/>
      <c r="GN664" s="17"/>
      <c r="GO664" s="17"/>
      <c r="GP664" s="17"/>
      <c r="GQ664" s="17"/>
      <c r="GR664" s="17"/>
      <c r="GS664" s="17"/>
      <c r="GT664" s="17"/>
      <c r="GU664" s="17"/>
      <c r="GV664" s="17"/>
      <c r="GW664" s="17"/>
      <c r="GX664" s="17"/>
      <c r="GY664" s="17"/>
      <c r="GZ664" s="17"/>
      <c r="HA664" s="17"/>
      <c r="HB664" s="17"/>
      <c r="HC664" s="17"/>
      <c r="HD664" s="17"/>
      <c r="HE664" s="17"/>
      <c r="HF664" s="17"/>
      <c r="HG664" s="17"/>
      <c r="HH664" s="17"/>
      <c r="HI664" s="17"/>
      <c r="HJ664" s="17"/>
      <c r="HK664" s="17"/>
      <c r="HL664" s="17"/>
      <c r="HM664" s="17"/>
      <c r="HN664" s="17"/>
      <c r="HO664" s="17"/>
      <c r="HP664" s="17"/>
      <c r="HQ664" s="17"/>
      <c r="HR664" s="17"/>
      <c r="HS664" s="17"/>
      <c r="HT664" s="17"/>
      <c r="HU664" s="17"/>
      <c r="HV664" s="17"/>
      <c r="HW664" s="17"/>
      <c r="HX664" s="17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</row>
    <row r="665" spans="1:249" thickBot="1">
      <c r="A665" s="538"/>
      <c r="B665" s="540"/>
      <c r="C665" s="295"/>
      <c r="D665" s="295"/>
      <c r="E665" s="295"/>
      <c r="F665" s="295"/>
      <c r="G665" s="295"/>
      <c r="H665" s="295"/>
      <c r="I665" s="295"/>
      <c r="J665" s="295"/>
      <c r="K665" s="295"/>
      <c r="L665" s="295"/>
      <c r="M665" s="477"/>
      <c r="N665" s="477"/>
      <c r="O665" s="295">
        <v>2</v>
      </c>
      <c r="P665" s="477"/>
      <c r="Q665" s="47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  <c r="DK665" s="17"/>
      <c r="DL665" s="17"/>
      <c r="DM665" s="17"/>
      <c r="DN665" s="17"/>
      <c r="DO665" s="17"/>
      <c r="DP665" s="17"/>
      <c r="DQ665" s="17"/>
      <c r="DR665" s="17"/>
      <c r="DS665" s="17"/>
      <c r="DT665" s="17"/>
      <c r="DU665" s="17"/>
      <c r="DV665" s="17"/>
      <c r="DW665" s="17"/>
      <c r="DX665" s="17"/>
      <c r="DY665" s="17"/>
      <c r="DZ665" s="17"/>
      <c r="EA665" s="17"/>
      <c r="EB665" s="17"/>
      <c r="EC665" s="17"/>
      <c r="ED665" s="17"/>
      <c r="EE665" s="17"/>
      <c r="EF665" s="17"/>
      <c r="EG665" s="17"/>
      <c r="EH665" s="17"/>
      <c r="EI665" s="17"/>
      <c r="EJ665" s="17"/>
      <c r="EK665" s="17"/>
      <c r="EL665" s="17"/>
      <c r="EM665" s="17"/>
      <c r="EN665" s="17"/>
      <c r="EO665" s="17"/>
      <c r="EP665" s="17"/>
      <c r="EQ665" s="17"/>
      <c r="ER665" s="17"/>
      <c r="ES665" s="17"/>
      <c r="ET665" s="17"/>
      <c r="EU665" s="17"/>
      <c r="EV665" s="17"/>
      <c r="EW665" s="17"/>
      <c r="EX665" s="17"/>
      <c r="EY665" s="17"/>
      <c r="EZ665" s="17"/>
      <c r="FA665" s="17"/>
      <c r="FB665" s="17"/>
      <c r="FC665" s="17"/>
      <c r="FD665" s="17"/>
      <c r="FE665" s="17"/>
      <c r="FF665" s="17"/>
      <c r="FG665" s="17"/>
      <c r="FH665" s="17"/>
      <c r="FI665" s="17"/>
      <c r="FJ665" s="17"/>
      <c r="FK665" s="17"/>
      <c r="FL665" s="17"/>
      <c r="FM665" s="17"/>
      <c r="FN665" s="17"/>
      <c r="FO665" s="17"/>
      <c r="FP665" s="17"/>
      <c r="FQ665" s="17"/>
      <c r="FR665" s="17"/>
      <c r="FS665" s="17"/>
      <c r="FT665" s="17"/>
      <c r="FU665" s="17"/>
      <c r="FV665" s="17"/>
      <c r="FW665" s="17"/>
      <c r="FX665" s="17"/>
      <c r="FY665" s="17"/>
      <c r="FZ665" s="17"/>
      <c r="GA665" s="17"/>
      <c r="GB665" s="17"/>
      <c r="GC665" s="17"/>
      <c r="GD665" s="17"/>
      <c r="GE665" s="17"/>
      <c r="GF665" s="17"/>
      <c r="GG665" s="17"/>
      <c r="GH665" s="17"/>
      <c r="GI665" s="17"/>
      <c r="GJ665" s="17"/>
      <c r="GK665" s="17"/>
      <c r="GL665" s="17"/>
      <c r="GM665" s="17"/>
      <c r="GN665" s="17"/>
      <c r="GO665" s="17"/>
      <c r="GP665" s="17"/>
      <c r="GQ665" s="17"/>
      <c r="GR665" s="17"/>
      <c r="GS665" s="17"/>
      <c r="GT665" s="17"/>
      <c r="GU665" s="17"/>
      <c r="GV665" s="17"/>
      <c r="GW665" s="17"/>
      <c r="GX665" s="17"/>
      <c r="GY665" s="17"/>
      <c r="GZ665" s="17"/>
      <c r="HA665" s="17"/>
      <c r="HB665" s="17"/>
      <c r="HC665" s="17"/>
      <c r="HD665" s="17"/>
      <c r="HE665" s="17"/>
      <c r="HF665" s="17"/>
      <c r="HG665" s="17"/>
      <c r="HH665" s="17"/>
      <c r="HI665" s="17"/>
      <c r="HJ665" s="17"/>
      <c r="HK665" s="17"/>
      <c r="HL665" s="17"/>
      <c r="HM665" s="17"/>
      <c r="HN665" s="17"/>
      <c r="HO665" s="17"/>
      <c r="HP665" s="17"/>
      <c r="HQ665" s="17"/>
      <c r="HR665" s="17"/>
      <c r="HS665" s="17"/>
      <c r="HT665" s="17"/>
      <c r="HU665" s="17"/>
      <c r="HV665" s="17"/>
      <c r="HW665" s="17"/>
      <c r="HX665" s="17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</row>
    <row r="666" spans="1:249" ht="15" customHeight="1">
      <c r="A666" s="444" t="s">
        <v>174</v>
      </c>
      <c r="B666" s="396" t="s">
        <v>120</v>
      </c>
      <c r="C666" s="279"/>
      <c r="D666" s="279"/>
      <c r="E666" s="294"/>
      <c r="F666" s="294"/>
      <c r="G666" s="279">
        <v>1</v>
      </c>
      <c r="H666" s="279">
        <v>10</v>
      </c>
      <c r="I666" s="279"/>
      <c r="J666" s="279"/>
      <c r="K666" s="279"/>
      <c r="L666" s="279"/>
      <c r="M666" s="436">
        <v>47</v>
      </c>
      <c r="N666" s="436">
        <v>4</v>
      </c>
      <c r="O666" s="279">
        <v>9</v>
      </c>
      <c r="P666" s="436">
        <f>SUM(O666:O669)</f>
        <v>36</v>
      </c>
      <c r="Q666" s="436" t="s">
        <v>54</v>
      </c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  <c r="DU666" s="17"/>
      <c r="DV666" s="17"/>
      <c r="DW666" s="17"/>
      <c r="DX666" s="17"/>
      <c r="DY666" s="17"/>
      <c r="DZ666" s="17"/>
      <c r="EA666" s="17"/>
      <c r="EB666" s="17"/>
      <c r="EC666" s="17"/>
      <c r="ED666" s="17"/>
      <c r="EE666" s="17"/>
      <c r="EF666" s="17"/>
      <c r="EG666" s="17"/>
      <c r="EH666" s="17"/>
      <c r="EI666" s="17"/>
      <c r="EJ666" s="17"/>
      <c r="EK666" s="17"/>
      <c r="EL666" s="17"/>
      <c r="EM666" s="17"/>
      <c r="EN666" s="17"/>
      <c r="EO666" s="17"/>
      <c r="EP666" s="17"/>
      <c r="EQ666" s="17"/>
      <c r="ER666" s="17"/>
      <c r="ES666" s="17"/>
      <c r="ET666" s="17"/>
      <c r="EU666" s="17"/>
      <c r="EV666" s="17"/>
      <c r="EW666" s="17"/>
      <c r="EX666" s="17"/>
      <c r="EY666" s="17"/>
      <c r="EZ666" s="17"/>
      <c r="FA666" s="17"/>
      <c r="FB666" s="17"/>
      <c r="FC666" s="17"/>
      <c r="FD666" s="17"/>
      <c r="FE666" s="17"/>
      <c r="FF666" s="17"/>
      <c r="FG666" s="17"/>
      <c r="FH666" s="17"/>
      <c r="FI666" s="17"/>
      <c r="FJ666" s="17"/>
      <c r="FK666" s="17"/>
      <c r="FL666" s="17"/>
      <c r="FM666" s="17"/>
      <c r="FN666" s="17"/>
      <c r="FO666" s="17"/>
      <c r="FP666" s="17"/>
      <c r="FQ666" s="17"/>
      <c r="FR666" s="17"/>
      <c r="FS666" s="17"/>
      <c r="FT666" s="17"/>
      <c r="FU666" s="17"/>
      <c r="FV666" s="17"/>
      <c r="FW666" s="17"/>
      <c r="FX666" s="17"/>
      <c r="FY666" s="17"/>
      <c r="FZ666" s="17"/>
      <c r="GA666" s="17"/>
      <c r="GB666" s="17"/>
      <c r="GC666" s="17"/>
      <c r="GD666" s="17"/>
      <c r="GE666" s="17"/>
      <c r="GF666" s="17"/>
      <c r="GG666" s="17"/>
      <c r="GH666" s="17"/>
      <c r="GI666" s="17"/>
      <c r="GJ666" s="17"/>
      <c r="GK666" s="17"/>
      <c r="GL666" s="17"/>
      <c r="GM666" s="17"/>
      <c r="GN666" s="17"/>
      <c r="GO666" s="17"/>
      <c r="GP666" s="17"/>
      <c r="GQ666" s="17"/>
      <c r="GR666" s="17"/>
      <c r="GS666" s="17"/>
      <c r="GT666" s="17"/>
      <c r="GU666" s="17"/>
      <c r="GV666" s="17"/>
      <c r="GW666" s="17"/>
      <c r="GX666" s="17"/>
      <c r="GY666" s="17"/>
      <c r="GZ666" s="17"/>
      <c r="HA666" s="17"/>
      <c r="HB666" s="17"/>
      <c r="HC666" s="17"/>
      <c r="HD666" s="17"/>
      <c r="HE666" s="17"/>
      <c r="HF666" s="17"/>
      <c r="HG666" s="17"/>
      <c r="HH666" s="17"/>
      <c r="HI666" s="17"/>
      <c r="HJ666" s="17"/>
      <c r="HK666" s="17"/>
      <c r="HL666" s="17"/>
      <c r="HM666" s="17"/>
      <c r="HN666" s="17"/>
      <c r="HO666" s="17"/>
      <c r="HP666" s="17"/>
      <c r="HQ666" s="17"/>
      <c r="HR666" s="17"/>
      <c r="HS666" s="17"/>
      <c r="HT666" s="17"/>
      <c r="HU666" s="17"/>
      <c r="HV666" s="17"/>
      <c r="HW666" s="17"/>
      <c r="HX666" s="17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</row>
    <row r="667" spans="1:249" ht="15">
      <c r="A667" s="445"/>
      <c r="B667" s="397"/>
      <c r="C667" s="329"/>
      <c r="D667" s="329"/>
      <c r="E667" s="329">
        <v>1</v>
      </c>
      <c r="F667" s="329">
        <v>12</v>
      </c>
      <c r="G667" s="329"/>
      <c r="H667" s="329"/>
      <c r="I667" s="329"/>
      <c r="J667" s="329"/>
      <c r="K667" s="329"/>
      <c r="L667" s="329"/>
      <c r="M667" s="416"/>
      <c r="N667" s="416"/>
      <c r="O667" s="329">
        <v>9</v>
      </c>
      <c r="P667" s="416"/>
      <c r="Q667" s="416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  <c r="EP667" s="17"/>
      <c r="EQ667" s="17"/>
      <c r="ER667" s="17"/>
      <c r="ES667" s="17"/>
      <c r="ET667" s="17"/>
      <c r="EU667" s="17"/>
      <c r="EV667" s="17"/>
      <c r="EW667" s="17"/>
      <c r="EX667" s="17"/>
      <c r="EY667" s="17"/>
      <c r="EZ667" s="17"/>
      <c r="FA667" s="17"/>
      <c r="FB667" s="17"/>
      <c r="FC667" s="17"/>
      <c r="FD667" s="17"/>
      <c r="FE667" s="17"/>
      <c r="FF667" s="17"/>
      <c r="FG667" s="17"/>
      <c r="FH667" s="17"/>
      <c r="FI667" s="17"/>
      <c r="FJ667" s="17"/>
      <c r="FK667" s="17"/>
      <c r="FL667" s="17"/>
      <c r="FM667" s="17"/>
      <c r="FN667" s="17"/>
      <c r="FO667" s="17"/>
      <c r="FP667" s="17"/>
      <c r="FQ667" s="17"/>
      <c r="FR667" s="17"/>
      <c r="FS667" s="17"/>
      <c r="FT667" s="17"/>
      <c r="FU667" s="17"/>
      <c r="FV667" s="17"/>
      <c r="FW667" s="17"/>
      <c r="FX667" s="17"/>
      <c r="FY667" s="17"/>
      <c r="FZ667" s="17"/>
      <c r="GA667" s="17"/>
      <c r="GB667" s="17"/>
      <c r="GC667" s="17"/>
      <c r="GD667" s="17"/>
      <c r="GE667" s="17"/>
      <c r="GF667" s="17"/>
      <c r="GG667" s="17"/>
      <c r="GH667" s="17"/>
      <c r="GI667" s="17"/>
      <c r="GJ667" s="17"/>
      <c r="GK667" s="17"/>
      <c r="GL667" s="17"/>
      <c r="GM667" s="17"/>
      <c r="GN667" s="17"/>
      <c r="GO667" s="17"/>
      <c r="GP667" s="17"/>
      <c r="GQ667" s="17"/>
      <c r="GR667" s="17"/>
      <c r="GS667" s="17"/>
      <c r="GT667" s="17"/>
      <c r="GU667" s="17"/>
      <c r="GV667" s="17"/>
      <c r="GW667" s="17"/>
      <c r="GX667" s="17"/>
      <c r="GY667" s="17"/>
      <c r="GZ667" s="17"/>
      <c r="HA667" s="17"/>
      <c r="HB667" s="17"/>
      <c r="HC667" s="17"/>
      <c r="HD667" s="17"/>
      <c r="HE667" s="17"/>
      <c r="HF667" s="17"/>
      <c r="HG667" s="17"/>
      <c r="HH667" s="17"/>
      <c r="HI667" s="17"/>
      <c r="HJ667" s="17"/>
      <c r="HK667" s="17"/>
      <c r="HL667" s="17"/>
      <c r="HM667" s="17"/>
      <c r="HN667" s="17"/>
      <c r="HO667" s="17"/>
      <c r="HP667" s="17"/>
      <c r="HQ667" s="17"/>
      <c r="HR667" s="17"/>
      <c r="HS667" s="17"/>
      <c r="HT667" s="17"/>
      <c r="HU667" s="17"/>
      <c r="HV667" s="17"/>
      <c r="HW667" s="17"/>
      <c r="HX667" s="17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</row>
    <row r="668" spans="1:249" ht="15">
      <c r="A668" s="445"/>
      <c r="B668" s="397"/>
      <c r="C668" s="290"/>
      <c r="D668" s="290"/>
      <c r="E668" s="329"/>
      <c r="F668" s="329"/>
      <c r="G668" s="290">
        <v>1</v>
      </c>
      <c r="H668" s="290">
        <v>10</v>
      </c>
      <c r="I668" s="290"/>
      <c r="J668" s="290"/>
      <c r="K668" s="290"/>
      <c r="L668" s="290"/>
      <c r="M668" s="416"/>
      <c r="N668" s="416"/>
      <c r="O668" s="290">
        <v>9</v>
      </c>
      <c r="P668" s="416"/>
      <c r="Q668" s="416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  <c r="DK668" s="17"/>
      <c r="DL668" s="17"/>
      <c r="DM668" s="17"/>
      <c r="DN668" s="17"/>
      <c r="DO668" s="17"/>
      <c r="DP668" s="17"/>
      <c r="DQ668" s="17"/>
      <c r="DR668" s="17"/>
      <c r="DS668" s="17"/>
      <c r="DT668" s="17"/>
      <c r="DU668" s="17"/>
      <c r="DV668" s="17"/>
      <c r="DW668" s="17"/>
      <c r="DX668" s="17"/>
      <c r="DY668" s="17"/>
      <c r="DZ668" s="17"/>
      <c r="EA668" s="17"/>
      <c r="EB668" s="17"/>
      <c r="EC668" s="17"/>
      <c r="ED668" s="17"/>
      <c r="EE668" s="17"/>
      <c r="EF668" s="17"/>
      <c r="EG668" s="17"/>
      <c r="EH668" s="17"/>
      <c r="EI668" s="17"/>
      <c r="EJ668" s="17"/>
      <c r="EK668" s="17"/>
      <c r="EL668" s="17"/>
      <c r="EM668" s="17"/>
      <c r="EN668" s="17"/>
      <c r="EO668" s="17"/>
      <c r="EP668" s="17"/>
      <c r="EQ668" s="17"/>
      <c r="ER668" s="17"/>
      <c r="ES668" s="17"/>
      <c r="ET668" s="17"/>
      <c r="EU668" s="17"/>
      <c r="EV668" s="17"/>
      <c r="EW668" s="17"/>
      <c r="EX668" s="17"/>
      <c r="EY668" s="17"/>
      <c r="EZ668" s="17"/>
      <c r="FA668" s="17"/>
      <c r="FB668" s="17"/>
      <c r="FC668" s="17"/>
      <c r="FD668" s="17"/>
      <c r="FE668" s="17"/>
      <c r="FF668" s="17"/>
      <c r="FG668" s="17"/>
      <c r="FH668" s="17"/>
      <c r="FI668" s="17"/>
      <c r="FJ668" s="17"/>
      <c r="FK668" s="17"/>
      <c r="FL668" s="17"/>
      <c r="FM668" s="17"/>
      <c r="FN668" s="17"/>
      <c r="FO668" s="17"/>
      <c r="FP668" s="17"/>
      <c r="FQ668" s="17"/>
      <c r="FR668" s="17"/>
      <c r="FS668" s="17"/>
      <c r="FT668" s="17"/>
      <c r="FU668" s="17"/>
      <c r="FV668" s="17"/>
      <c r="FW668" s="17"/>
      <c r="FX668" s="17"/>
      <c r="FY668" s="17"/>
      <c r="FZ668" s="17"/>
      <c r="GA668" s="17"/>
      <c r="GB668" s="17"/>
      <c r="GC668" s="17"/>
      <c r="GD668" s="17"/>
      <c r="GE668" s="17"/>
      <c r="GF668" s="17"/>
      <c r="GG668" s="17"/>
      <c r="GH668" s="17"/>
      <c r="GI668" s="17"/>
      <c r="GJ668" s="17"/>
      <c r="GK668" s="17"/>
      <c r="GL668" s="17"/>
      <c r="GM668" s="17"/>
      <c r="GN668" s="17"/>
      <c r="GO668" s="17"/>
      <c r="GP668" s="17"/>
      <c r="GQ668" s="17"/>
      <c r="GR668" s="17"/>
      <c r="GS668" s="17"/>
      <c r="GT668" s="17"/>
      <c r="GU668" s="17"/>
      <c r="GV668" s="17"/>
      <c r="GW668" s="17"/>
      <c r="GX668" s="17"/>
      <c r="GY668" s="17"/>
      <c r="GZ668" s="17"/>
      <c r="HA668" s="17"/>
      <c r="HB668" s="17"/>
      <c r="HC668" s="17"/>
      <c r="HD668" s="17"/>
      <c r="HE668" s="17"/>
      <c r="HF668" s="17"/>
      <c r="HG668" s="17"/>
      <c r="HH668" s="17"/>
      <c r="HI668" s="17"/>
      <c r="HJ668" s="17"/>
      <c r="HK668" s="17"/>
      <c r="HL668" s="17"/>
      <c r="HM668" s="17"/>
      <c r="HN668" s="17"/>
      <c r="HO668" s="17"/>
      <c r="HP668" s="17"/>
      <c r="HQ668" s="17"/>
      <c r="HR668" s="17"/>
      <c r="HS668" s="17"/>
      <c r="HT668" s="17"/>
      <c r="HU668" s="17"/>
      <c r="HV668" s="17"/>
      <c r="HW668" s="17"/>
      <c r="HX668" s="17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</row>
    <row r="669" spans="1:249" thickBot="1">
      <c r="A669" s="446"/>
      <c r="B669" s="399"/>
      <c r="C669" s="295">
        <v>1</v>
      </c>
      <c r="D669" s="295">
        <v>15</v>
      </c>
      <c r="E669" s="295"/>
      <c r="F669" s="295"/>
      <c r="G669" s="295"/>
      <c r="H669" s="295"/>
      <c r="I669" s="295"/>
      <c r="J669" s="295"/>
      <c r="K669" s="295"/>
      <c r="L669" s="295"/>
      <c r="M669" s="417"/>
      <c r="N669" s="417"/>
      <c r="O669" s="295">
        <v>9</v>
      </c>
      <c r="P669" s="417"/>
      <c r="Q669" s="4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17"/>
      <c r="EC669" s="17"/>
      <c r="ED669" s="17"/>
      <c r="EE669" s="17"/>
      <c r="EF669" s="17"/>
      <c r="EG669" s="17"/>
      <c r="EH669" s="17"/>
      <c r="EI669" s="17"/>
      <c r="EJ669" s="17"/>
      <c r="EK669" s="17"/>
      <c r="EL669" s="17"/>
      <c r="EM669" s="17"/>
      <c r="EN669" s="17"/>
      <c r="EO669" s="17"/>
      <c r="EP669" s="17"/>
      <c r="EQ669" s="17"/>
      <c r="ER669" s="17"/>
      <c r="ES669" s="17"/>
      <c r="ET669" s="17"/>
      <c r="EU669" s="17"/>
      <c r="EV669" s="17"/>
      <c r="EW669" s="17"/>
      <c r="EX669" s="17"/>
      <c r="EY669" s="17"/>
      <c r="EZ669" s="17"/>
      <c r="FA669" s="17"/>
      <c r="FB669" s="17"/>
      <c r="FC669" s="17"/>
      <c r="FD669" s="17"/>
      <c r="FE669" s="17"/>
      <c r="FF669" s="17"/>
      <c r="FG669" s="17"/>
      <c r="FH669" s="17"/>
      <c r="FI669" s="17"/>
      <c r="FJ669" s="17"/>
      <c r="FK669" s="17"/>
      <c r="FL669" s="17"/>
      <c r="FM669" s="17"/>
      <c r="FN669" s="17"/>
      <c r="FO669" s="17"/>
      <c r="FP669" s="17"/>
      <c r="FQ669" s="17"/>
      <c r="FR669" s="17"/>
      <c r="FS669" s="17"/>
      <c r="FT669" s="17"/>
      <c r="FU669" s="17"/>
      <c r="FV669" s="17"/>
      <c r="FW669" s="17"/>
      <c r="FX669" s="17"/>
      <c r="FY669" s="17"/>
      <c r="FZ669" s="17"/>
      <c r="GA669" s="17"/>
      <c r="GB669" s="17"/>
      <c r="GC669" s="17"/>
      <c r="GD669" s="17"/>
      <c r="GE669" s="17"/>
      <c r="GF669" s="17"/>
      <c r="GG669" s="17"/>
      <c r="GH669" s="17"/>
      <c r="GI669" s="17"/>
      <c r="GJ669" s="17"/>
      <c r="GK669" s="17"/>
      <c r="GL669" s="17"/>
      <c r="GM669" s="17"/>
      <c r="GN669" s="17"/>
      <c r="GO669" s="17"/>
      <c r="GP669" s="17"/>
      <c r="GQ669" s="17"/>
      <c r="GR669" s="17"/>
      <c r="GS669" s="17"/>
      <c r="GT669" s="17"/>
      <c r="GU669" s="17"/>
      <c r="GV669" s="17"/>
      <c r="GW669" s="17"/>
      <c r="GX669" s="17"/>
      <c r="GY669" s="17"/>
      <c r="GZ669" s="17"/>
      <c r="HA669" s="17"/>
      <c r="HB669" s="17"/>
      <c r="HC669" s="17"/>
      <c r="HD669" s="17"/>
      <c r="HE669" s="17"/>
      <c r="HF669" s="17"/>
      <c r="HG669" s="17"/>
      <c r="HH669" s="17"/>
      <c r="HI669" s="17"/>
      <c r="HJ669" s="17"/>
      <c r="HK669" s="17"/>
      <c r="HL669" s="17"/>
      <c r="HM669" s="17"/>
      <c r="HN669" s="17"/>
      <c r="HO669" s="17"/>
      <c r="HP669" s="17"/>
      <c r="HQ669" s="17"/>
      <c r="HR669" s="17"/>
      <c r="HS669" s="17"/>
      <c r="HT669" s="17"/>
      <c r="HU669" s="17"/>
      <c r="HV669" s="17"/>
      <c r="HW669" s="17"/>
      <c r="HX669" s="17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</row>
    <row r="670" spans="1:249" ht="15" customHeight="1">
      <c r="A670" s="431" t="s">
        <v>175</v>
      </c>
      <c r="B670" s="396" t="s">
        <v>321</v>
      </c>
      <c r="C670" s="294"/>
      <c r="D670" s="294" t="s">
        <v>95</v>
      </c>
      <c r="E670" s="294"/>
      <c r="F670" s="294">
        <v>1</v>
      </c>
      <c r="G670" s="294"/>
      <c r="H670" s="294"/>
      <c r="I670" s="294"/>
      <c r="J670" s="294"/>
      <c r="K670" s="294"/>
      <c r="L670" s="294"/>
      <c r="M670" s="436">
        <v>7</v>
      </c>
      <c r="N670" s="436"/>
      <c r="O670" s="294">
        <v>2</v>
      </c>
      <c r="P670" s="436">
        <f>SUM(O670:O676)</f>
        <v>14</v>
      </c>
      <c r="Q670" s="436" t="s">
        <v>57</v>
      </c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17"/>
      <c r="EC670" s="17"/>
      <c r="ED670" s="17"/>
      <c r="EE670" s="17"/>
      <c r="EF670" s="17"/>
      <c r="EG670" s="17"/>
      <c r="EH670" s="17"/>
      <c r="EI670" s="17"/>
      <c r="EJ670" s="17"/>
      <c r="EK670" s="17"/>
      <c r="EL670" s="17"/>
      <c r="EM670" s="17"/>
      <c r="EN670" s="17"/>
      <c r="EO670" s="17"/>
      <c r="EP670" s="17"/>
      <c r="EQ670" s="17"/>
      <c r="ER670" s="17"/>
      <c r="ES670" s="17"/>
      <c r="ET670" s="17"/>
      <c r="EU670" s="17"/>
      <c r="EV670" s="17"/>
      <c r="EW670" s="17"/>
      <c r="EX670" s="17"/>
      <c r="EY670" s="17"/>
      <c r="EZ670" s="17"/>
      <c r="FA670" s="17"/>
      <c r="FB670" s="17"/>
      <c r="FC670" s="17"/>
      <c r="FD670" s="17"/>
      <c r="FE670" s="17"/>
      <c r="FF670" s="17"/>
      <c r="FG670" s="17"/>
      <c r="FH670" s="17"/>
      <c r="FI670" s="17"/>
      <c r="FJ670" s="17"/>
      <c r="FK670" s="17"/>
      <c r="FL670" s="17"/>
      <c r="FM670" s="17"/>
      <c r="FN670" s="17"/>
      <c r="FO670" s="17"/>
      <c r="FP670" s="17"/>
      <c r="FQ670" s="17"/>
      <c r="FR670" s="17"/>
      <c r="FS670" s="17"/>
      <c r="FT670" s="17"/>
      <c r="FU670" s="17"/>
      <c r="FV670" s="17"/>
      <c r="FW670" s="17"/>
      <c r="FX670" s="17"/>
      <c r="FY670" s="17"/>
      <c r="FZ670" s="17"/>
      <c r="GA670" s="17"/>
      <c r="GB670" s="17"/>
      <c r="GC670" s="17"/>
      <c r="GD670" s="17"/>
      <c r="GE670" s="17"/>
      <c r="GF670" s="17"/>
      <c r="GG670" s="17"/>
      <c r="GH670" s="17"/>
      <c r="GI670" s="17"/>
      <c r="GJ670" s="17"/>
      <c r="GK670" s="17"/>
      <c r="GL670" s="17"/>
      <c r="GM670" s="17"/>
      <c r="GN670" s="17"/>
      <c r="GO670" s="17"/>
      <c r="GP670" s="17"/>
      <c r="GQ670" s="17"/>
      <c r="GR670" s="17"/>
      <c r="GS670" s="17"/>
      <c r="GT670" s="17"/>
      <c r="GU670" s="17"/>
      <c r="GV670" s="17"/>
      <c r="GW670" s="17"/>
      <c r="GX670" s="17"/>
      <c r="GY670" s="17"/>
      <c r="GZ670" s="17"/>
      <c r="HA670" s="17"/>
      <c r="HB670" s="17"/>
      <c r="HC670" s="17"/>
      <c r="HD670" s="17"/>
      <c r="HE670" s="17"/>
      <c r="HF670" s="17"/>
      <c r="HG670" s="17"/>
      <c r="HH670" s="17"/>
      <c r="HI670" s="17"/>
      <c r="HJ670" s="17"/>
      <c r="HK670" s="17"/>
      <c r="HL670" s="17"/>
      <c r="HM670" s="17"/>
      <c r="HN670" s="17"/>
      <c r="HO670" s="17"/>
      <c r="HP670" s="17"/>
      <c r="HQ670" s="17"/>
      <c r="HR670" s="17"/>
      <c r="HS670" s="17"/>
      <c r="HT670" s="17"/>
      <c r="HU670" s="17"/>
      <c r="HV670" s="17"/>
      <c r="HW670" s="17"/>
      <c r="HX670" s="17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</row>
    <row r="671" spans="1:249" ht="15">
      <c r="A671" s="432"/>
      <c r="B671" s="397"/>
      <c r="C671" s="329"/>
      <c r="D671" s="329" t="s">
        <v>95</v>
      </c>
      <c r="E671" s="329"/>
      <c r="F671" s="329">
        <v>1</v>
      </c>
      <c r="G671" s="329"/>
      <c r="H671" s="329"/>
      <c r="I671" s="329"/>
      <c r="J671" s="329"/>
      <c r="K671" s="329"/>
      <c r="L671" s="329"/>
      <c r="M671" s="416"/>
      <c r="N671" s="416"/>
      <c r="O671" s="329">
        <v>2</v>
      </c>
      <c r="P671" s="416"/>
      <c r="Q671" s="416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  <c r="DK671" s="17"/>
      <c r="DL671" s="17"/>
      <c r="DM671" s="17"/>
      <c r="DN671" s="17"/>
      <c r="DO671" s="17"/>
      <c r="DP671" s="17"/>
      <c r="DQ671" s="17"/>
      <c r="DR671" s="17"/>
      <c r="DS671" s="17"/>
      <c r="DT671" s="17"/>
      <c r="DU671" s="17"/>
      <c r="DV671" s="17"/>
      <c r="DW671" s="17"/>
      <c r="DX671" s="17"/>
      <c r="DY671" s="17"/>
      <c r="DZ671" s="17"/>
      <c r="EA671" s="17"/>
      <c r="EB671" s="17"/>
      <c r="EC671" s="17"/>
      <c r="ED671" s="17"/>
      <c r="EE671" s="17"/>
      <c r="EF671" s="17"/>
      <c r="EG671" s="17"/>
      <c r="EH671" s="17"/>
      <c r="EI671" s="17"/>
      <c r="EJ671" s="17"/>
      <c r="EK671" s="17"/>
      <c r="EL671" s="17"/>
      <c r="EM671" s="17"/>
      <c r="EN671" s="17"/>
      <c r="EO671" s="17"/>
      <c r="EP671" s="17"/>
      <c r="EQ671" s="17"/>
      <c r="ER671" s="17"/>
      <c r="ES671" s="17"/>
      <c r="ET671" s="17"/>
      <c r="EU671" s="17"/>
      <c r="EV671" s="17"/>
      <c r="EW671" s="17"/>
      <c r="EX671" s="17"/>
      <c r="EY671" s="17"/>
      <c r="EZ671" s="17"/>
      <c r="FA671" s="17"/>
      <c r="FB671" s="17"/>
      <c r="FC671" s="17"/>
      <c r="FD671" s="17"/>
      <c r="FE671" s="17"/>
      <c r="FF671" s="17"/>
      <c r="FG671" s="17"/>
      <c r="FH671" s="17"/>
      <c r="FI671" s="17"/>
      <c r="FJ671" s="17"/>
      <c r="FK671" s="17"/>
      <c r="FL671" s="17"/>
      <c r="FM671" s="17"/>
      <c r="FN671" s="17"/>
      <c r="FO671" s="17"/>
      <c r="FP671" s="17"/>
      <c r="FQ671" s="17"/>
      <c r="FR671" s="17"/>
      <c r="FS671" s="17"/>
      <c r="FT671" s="17"/>
      <c r="FU671" s="17"/>
      <c r="FV671" s="17"/>
      <c r="FW671" s="17"/>
      <c r="FX671" s="17"/>
      <c r="FY671" s="17"/>
      <c r="FZ671" s="17"/>
      <c r="GA671" s="17"/>
      <c r="GB671" s="17"/>
      <c r="GC671" s="17"/>
      <c r="GD671" s="17"/>
      <c r="GE671" s="17"/>
      <c r="GF671" s="17"/>
      <c r="GG671" s="17"/>
      <c r="GH671" s="17"/>
      <c r="GI671" s="17"/>
      <c r="GJ671" s="17"/>
      <c r="GK671" s="17"/>
      <c r="GL671" s="17"/>
      <c r="GM671" s="17"/>
      <c r="GN671" s="17"/>
      <c r="GO671" s="17"/>
      <c r="GP671" s="17"/>
      <c r="GQ671" s="17"/>
      <c r="GR671" s="17"/>
      <c r="GS671" s="17"/>
      <c r="GT671" s="17"/>
      <c r="GU671" s="17"/>
      <c r="GV671" s="17"/>
      <c r="GW671" s="17"/>
      <c r="GX671" s="17"/>
      <c r="GY671" s="17"/>
      <c r="GZ671" s="17"/>
      <c r="HA671" s="17"/>
      <c r="HB671" s="17"/>
      <c r="HC671" s="17"/>
      <c r="HD671" s="17"/>
      <c r="HE671" s="17"/>
      <c r="HF671" s="17"/>
      <c r="HG671" s="17"/>
      <c r="HH671" s="17"/>
      <c r="HI671" s="17"/>
      <c r="HJ671" s="17"/>
      <c r="HK671" s="17"/>
      <c r="HL671" s="17"/>
      <c r="HM671" s="17"/>
      <c r="HN671" s="17"/>
      <c r="HO671" s="17"/>
      <c r="HP671" s="17"/>
      <c r="HQ671" s="17"/>
      <c r="HR671" s="17"/>
      <c r="HS671" s="17"/>
      <c r="HT671" s="17"/>
      <c r="HU671" s="17"/>
      <c r="HV671" s="17"/>
      <c r="HW671" s="17"/>
      <c r="HX671" s="17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</row>
    <row r="672" spans="1:249" ht="15">
      <c r="A672" s="432"/>
      <c r="B672" s="397"/>
      <c r="C672" s="329"/>
      <c r="D672" s="329"/>
      <c r="E672" s="329"/>
      <c r="F672" s="329"/>
      <c r="G672" s="329"/>
      <c r="H672" s="329">
        <v>1</v>
      </c>
      <c r="I672" s="329"/>
      <c r="J672" s="329"/>
      <c r="K672" s="329"/>
      <c r="L672" s="329"/>
      <c r="M672" s="416"/>
      <c r="N672" s="416"/>
      <c r="O672" s="329">
        <v>2</v>
      </c>
      <c r="P672" s="416"/>
      <c r="Q672" s="416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17"/>
      <c r="EC672" s="17"/>
      <c r="ED672" s="17"/>
      <c r="EE672" s="17"/>
      <c r="EF672" s="17"/>
      <c r="EG672" s="17"/>
      <c r="EH672" s="17"/>
      <c r="EI672" s="17"/>
      <c r="EJ672" s="17"/>
      <c r="EK672" s="17"/>
      <c r="EL672" s="17"/>
      <c r="EM672" s="17"/>
      <c r="EN672" s="17"/>
      <c r="EO672" s="17"/>
      <c r="EP672" s="17"/>
      <c r="EQ672" s="17"/>
      <c r="ER672" s="17"/>
      <c r="ES672" s="17"/>
      <c r="ET672" s="17"/>
      <c r="EU672" s="17"/>
      <c r="EV672" s="17"/>
      <c r="EW672" s="17"/>
      <c r="EX672" s="17"/>
      <c r="EY672" s="17"/>
      <c r="EZ672" s="17"/>
      <c r="FA672" s="17"/>
      <c r="FB672" s="17"/>
      <c r="FC672" s="17"/>
      <c r="FD672" s="17"/>
      <c r="FE672" s="17"/>
      <c r="FF672" s="17"/>
      <c r="FG672" s="17"/>
      <c r="FH672" s="17"/>
      <c r="FI672" s="17"/>
      <c r="FJ672" s="17"/>
      <c r="FK672" s="17"/>
      <c r="FL672" s="17"/>
      <c r="FM672" s="17"/>
      <c r="FN672" s="17"/>
      <c r="FO672" s="17"/>
      <c r="FP672" s="17"/>
      <c r="FQ672" s="17"/>
      <c r="FR672" s="17"/>
      <c r="FS672" s="17"/>
      <c r="FT672" s="17"/>
      <c r="FU672" s="17"/>
      <c r="FV672" s="17"/>
      <c r="FW672" s="17"/>
      <c r="FX672" s="17"/>
      <c r="FY672" s="17"/>
      <c r="FZ672" s="17"/>
      <c r="GA672" s="17"/>
      <c r="GB672" s="17"/>
      <c r="GC672" s="17"/>
      <c r="GD672" s="17"/>
      <c r="GE672" s="17"/>
      <c r="GF672" s="17"/>
      <c r="GG672" s="17"/>
      <c r="GH672" s="17"/>
      <c r="GI672" s="17"/>
      <c r="GJ672" s="17"/>
      <c r="GK672" s="17"/>
      <c r="GL672" s="17"/>
      <c r="GM672" s="17"/>
      <c r="GN672" s="17"/>
      <c r="GO672" s="17"/>
      <c r="GP672" s="17"/>
      <c r="GQ672" s="17"/>
      <c r="GR672" s="17"/>
      <c r="GS672" s="17"/>
      <c r="GT672" s="17"/>
      <c r="GU672" s="17"/>
      <c r="GV672" s="17"/>
      <c r="GW672" s="17"/>
      <c r="GX672" s="17"/>
      <c r="GY672" s="17"/>
      <c r="GZ672" s="17"/>
      <c r="HA672" s="17"/>
      <c r="HB672" s="17"/>
      <c r="HC672" s="17"/>
      <c r="HD672" s="17"/>
      <c r="HE672" s="17"/>
      <c r="HF672" s="17"/>
      <c r="HG672" s="17"/>
      <c r="HH672" s="17"/>
      <c r="HI672" s="17"/>
      <c r="HJ672" s="17"/>
      <c r="HK672" s="17"/>
      <c r="HL672" s="17"/>
      <c r="HM672" s="17"/>
      <c r="HN672" s="17"/>
      <c r="HO672" s="17"/>
      <c r="HP672" s="17"/>
      <c r="HQ672" s="17"/>
      <c r="HR672" s="17"/>
      <c r="HS672" s="17"/>
      <c r="HT672" s="17"/>
      <c r="HU672" s="17"/>
      <c r="HV672" s="17"/>
      <c r="HW672" s="17"/>
      <c r="HX672" s="17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</row>
    <row r="673" spans="1:249" ht="15">
      <c r="A673" s="432"/>
      <c r="B673" s="397"/>
      <c r="C673" s="329"/>
      <c r="D673" s="329"/>
      <c r="E673" s="329"/>
      <c r="F673" s="329"/>
      <c r="G673" s="329"/>
      <c r="H673" s="329">
        <v>1</v>
      </c>
      <c r="I673" s="329"/>
      <c r="J673" s="329"/>
      <c r="K673" s="329"/>
      <c r="L673" s="329"/>
      <c r="M673" s="416"/>
      <c r="N673" s="416"/>
      <c r="O673" s="329">
        <v>2</v>
      </c>
      <c r="P673" s="416"/>
      <c r="Q673" s="416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17"/>
      <c r="EC673" s="17"/>
      <c r="ED673" s="17"/>
      <c r="EE673" s="17"/>
      <c r="EF673" s="17"/>
      <c r="EG673" s="17"/>
      <c r="EH673" s="17"/>
      <c r="EI673" s="17"/>
      <c r="EJ673" s="17"/>
      <c r="EK673" s="17"/>
      <c r="EL673" s="17"/>
      <c r="EM673" s="17"/>
      <c r="EN673" s="17"/>
      <c r="EO673" s="17"/>
      <c r="EP673" s="17"/>
      <c r="EQ673" s="17"/>
      <c r="ER673" s="17"/>
      <c r="ES673" s="17"/>
      <c r="ET673" s="17"/>
      <c r="EU673" s="17"/>
      <c r="EV673" s="17"/>
      <c r="EW673" s="17"/>
      <c r="EX673" s="17"/>
      <c r="EY673" s="17"/>
      <c r="EZ673" s="17"/>
      <c r="FA673" s="17"/>
      <c r="FB673" s="17"/>
      <c r="FC673" s="17"/>
      <c r="FD673" s="17"/>
      <c r="FE673" s="17"/>
      <c r="FF673" s="17"/>
      <c r="FG673" s="17"/>
      <c r="FH673" s="17"/>
      <c r="FI673" s="17"/>
      <c r="FJ673" s="17"/>
      <c r="FK673" s="17"/>
      <c r="FL673" s="17"/>
      <c r="FM673" s="17"/>
      <c r="FN673" s="17"/>
      <c r="FO673" s="17"/>
      <c r="FP673" s="17"/>
      <c r="FQ673" s="17"/>
      <c r="FR673" s="17"/>
      <c r="FS673" s="17"/>
      <c r="FT673" s="17"/>
      <c r="FU673" s="17"/>
      <c r="FV673" s="17"/>
      <c r="FW673" s="17"/>
      <c r="FX673" s="17"/>
      <c r="FY673" s="17"/>
      <c r="FZ673" s="17"/>
      <c r="GA673" s="17"/>
      <c r="GB673" s="17"/>
      <c r="GC673" s="17"/>
      <c r="GD673" s="17"/>
      <c r="GE673" s="17"/>
      <c r="GF673" s="17"/>
      <c r="GG673" s="17"/>
      <c r="GH673" s="17"/>
      <c r="GI673" s="17"/>
      <c r="GJ673" s="17"/>
      <c r="GK673" s="17"/>
      <c r="GL673" s="17"/>
      <c r="GM673" s="17"/>
      <c r="GN673" s="17"/>
      <c r="GO673" s="17"/>
      <c r="GP673" s="17"/>
      <c r="GQ673" s="17"/>
      <c r="GR673" s="17"/>
      <c r="GS673" s="17"/>
      <c r="GT673" s="17"/>
      <c r="GU673" s="17"/>
      <c r="GV673" s="17"/>
      <c r="GW673" s="17"/>
      <c r="GX673" s="17"/>
      <c r="GY673" s="17"/>
      <c r="GZ673" s="17"/>
      <c r="HA673" s="17"/>
      <c r="HB673" s="17"/>
      <c r="HC673" s="17"/>
      <c r="HD673" s="17"/>
      <c r="HE673" s="17"/>
      <c r="HF673" s="17"/>
      <c r="HG673" s="17"/>
      <c r="HH673" s="17"/>
      <c r="HI673" s="17"/>
      <c r="HJ673" s="17"/>
      <c r="HK673" s="17"/>
      <c r="HL673" s="17"/>
      <c r="HM673" s="17"/>
      <c r="HN673" s="17"/>
      <c r="HO673" s="17"/>
      <c r="HP673" s="17"/>
      <c r="HQ673" s="17"/>
      <c r="HR673" s="17"/>
      <c r="HS673" s="17"/>
      <c r="HT673" s="17"/>
      <c r="HU673" s="17"/>
      <c r="HV673" s="17"/>
      <c r="HW673" s="17"/>
      <c r="HX673" s="17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</row>
    <row r="674" spans="1:249" ht="15">
      <c r="A674" s="432"/>
      <c r="B674" s="397"/>
      <c r="C674" s="290"/>
      <c r="D674" s="290"/>
      <c r="E674" s="290"/>
      <c r="F674" s="290"/>
      <c r="G674" s="290"/>
      <c r="H674" s="290">
        <v>1</v>
      </c>
      <c r="I674" s="290"/>
      <c r="J674" s="290"/>
      <c r="K674" s="290"/>
      <c r="L674" s="290"/>
      <c r="M674" s="416"/>
      <c r="N674" s="416"/>
      <c r="O674" s="290">
        <v>2</v>
      </c>
      <c r="P674" s="416"/>
      <c r="Q674" s="416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  <c r="DK674" s="17"/>
      <c r="DL674" s="17"/>
      <c r="DM674" s="17"/>
      <c r="DN674" s="17"/>
      <c r="DO674" s="17"/>
      <c r="DP674" s="17"/>
      <c r="DQ674" s="17"/>
      <c r="DR674" s="17"/>
      <c r="DS674" s="17"/>
      <c r="DT674" s="17"/>
      <c r="DU674" s="17"/>
      <c r="DV674" s="17"/>
      <c r="DW674" s="17"/>
      <c r="DX674" s="17"/>
      <c r="DY674" s="17"/>
      <c r="DZ674" s="17"/>
      <c r="EA674" s="17"/>
      <c r="EB674" s="17"/>
      <c r="EC674" s="17"/>
      <c r="ED674" s="17"/>
      <c r="EE674" s="17"/>
      <c r="EF674" s="17"/>
      <c r="EG674" s="17"/>
      <c r="EH674" s="17"/>
      <c r="EI674" s="17"/>
      <c r="EJ674" s="17"/>
      <c r="EK674" s="17"/>
      <c r="EL674" s="17"/>
      <c r="EM674" s="17"/>
      <c r="EN674" s="17"/>
      <c r="EO674" s="17"/>
      <c r="EP674" s="17"/>
      <c r="EQ674" s="17"/>
      <c r="ER674" s="17"/>
      <c r="ES674" s="17"/>
      <c r="ET674" s="17"/>
      <c r="EU674" s="17"/>
      <c r="EV674" s="17"/>
      <c r="EW674" s="17"/>
      <c r="EX674" s="17"/>
      <c r="EY674" s="17"/>
      <c r="EZ674" s="17"/>
      <c r="FA674" s="17"/>
      <c r="FB674" s="17"/>
      <c r="FC674" s="17"/>
      <c r="FD674" s="17"/>
      <c r="FE674" s="17"/>
      <c r="FF674" s="17"/>
      <c r="FG674" s="17"/>
      <c r="FH674" s="17"/>
      <c r="FI674" s="17"/>
      <c r="FJ674" s="17"/>
      <c r="FK674" s="17"/>
      <c r="FL674" s="17"/>
      <c r="FM674" s="17"/>
      <c r="FN674" s="17"/>
      <c r="FO674" s="17"/>
      <c r="FP674" s="17"/>
      <c r="FQ674" s="17"/>
      <c r="FR674" s="17"/>
      <c r="FS674" s="17"/>
      <c r="FT674" s="17"/>
      <c r="FU674" s="17"/>
      <c r="FV674" s="17"/>
      <c r="FW674" s="17"/>
      <c r="FX674" s="17"/>
      <c r="FY674" s="17"/>
      <c r="FZ674" s="17"/>
      <c r="GA674" s="17"/>
      <c r="GB674" s="17"/>
      <c r="GC674" s="17"/>
      <c r="GD674" s="17"/>
      <c r="GE674" s="17"/>
      <c r="GF674" s="17"/>
      <c r="GG674" s="17"/>
      <c r="GH674" s="17"/>
      <c r="GI674" s="17"/>
      <c r="GJ674" s="17"/>
      <c r="GK674" s="17"/>
      <c r="GL674" s="17"/>
      <c r="GM674" s="17"/>
      <c r="GN674" s="17"/>
      <c r="GO674" s="17"/>
      <c r="GP674" s="17"/>
      <c r="GQ674" s="17"/>
      <c r="GR674" s="17"/>
      <c r="GS674" s="17"/>
      <c r="GT674" s="17"/>
      <c r="GU674" s="17"/>
      <c r="GV674" s="17"/>
      <c r="GW674" s="17"/>
      <c r="GX674" s="17"/>
      <c r="GY674" s="17"/>
      <c r="GZ674" s="17"/>
      <c r="HA674" s="17"/>
      <c r="HB674" s="17"/>
      <c r="HC674" s="17"/>
      <c r="HD674" s="17"/>
      <c r="HE674" s="17"/>
      <c r="HF674" s="17"/>
      <c r="HG674" s="17"/>
      <c r="HH674" s="17"/>
      <c r="HI674" s="17"/>
      <c r="HJ674" s="17"/>
      <c r="HK674" s="17"/>
      <c r="HL674" s="17"/>
      <c r="HM674" s="17"/>
      <c r="HN674" s="17"/>
      <c r="HO674" s="17"/>
      <c r="HP674" s="17"/>
      <c r="HQ674" s="17"/>
      <c r="HR674" s="17"/>
      <c r="HS674" s="17"/>
      <c r="HT674" s="17"/>
      <c r="HU674" s="17"/>
      <c r="HV674" s="17"/>
      <c r="HW674" s="17"/>
      <c r="HX674" s="17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</row>
    <row r="675" spans="1:249" ht="15">
      <c r="A675" s="432"/>
      <c r="B675" s="397"/>
      <c r="C675" s="290"/>
      <c r="D675" s="290">
        <v>1</v>
      </c>
      <c r="E675" s="290"/>
      <c r="F675" s="290"/>
      <c r="G675" s="290"/>
      <c r="H675" s="290"/>
      <c r="I675" s="290"/>
      <c r="J675" s="290"/>
      <c r="K675" s="290"/>
      <c r="L675" s="290"/>
      <c r="M675" s="416"/>
      <c r="N675" s="416"/>
      <c r="O675" s="290">
        <v>2</v>
      </c>
      <c r="P675" s="416"/>
      <c r="Q675" s="416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  <c r="EK675" s="17"/>
      <c r="EL675" s="17"/>
      <c r="EM675" s="17"/>
      <c r="EN675" s="17"/>
      <c r="EO675" s="17"/>
      <c r="EP675" s="17"/>
      <c r="EQ675" s="17"/>
      <c r="ER675" s="17"/>
      <c r="ES675" s="17"/>
      <c r="ET675" s="17"/>
      <c r="EU675" s="17"/>
      <c r="EV675" s="17"/>
      <c r="EW675" s="17"/>
      <c r="EX675" s="17"/>
      <c r="EY675" s="17"/>
      <c r="EZ675" s="17"/>
      <c r="FA675" s="17"/>
      <c r="FB675" s="17"/>
      <c r="FC675" s="17"/>
      <c r="FD675" s="17"/>
      <c r="FE675" s="17"/>
      <c r="FF675" s="17"/>
      <c r="FG675" s="17"/>
      <c r="FH675" s="17"/>
      <c r="FI675" s="17"/>
      <c r="FJ675" s="17"/>
      <c r="FK675" s="17"/>
      <c r="FL675" s="17"/>
      <c r="FM675" s="17"/>
      <c r="FN675" s="17"/>
      <c r="FO675" s="17"/>
      <c r="FP675" s="17"/>
      <c r="FQ675" s="17"/>
      <c r="FR675" s="17"/>
      <c r="FS675" s="17"/>
      <c r="FT675" s="17"/>
      <c r="FU675" s="17"/>
      <c r="FV675" s="17"/>
      <c r="FW675" s="17"/>
      <c r="FX675" s="17"/>
      <c r="FY675" s="17"/>
      <c r="FZ675" s="17"/>
      <c r="GA675" s="17"/>
      <c r="GB675" s="17"/>
      <c r="GC675" s="17"/>
      <c r="GD675" s="17"/>
      <c r="GE675" s="17"/>
      <c r="GF675" s="17"/>
      <c r="GG675" s="17"/>
      <c r="GH675" s="17"/>
      <c r="GI675" s="17"/>
      <c r="GJ675" s="17"/>
      <c r="GK675" s="17"/>
      <c r="GL675" s="17"/>
      <c r="GM675" s="17"/>
      <c r="GN675" s="17"/>
      <c r="GO675" s="17"/>
      <c r="GP675" s="17"/>
      <c r="GQ675" s="17"/>
      <c r="GR675" s="17"/>
      <c r="GS675" s="17"/>
      <c r="GT675" s="17"/>
      <c r="GU675" s="17"/>
      <c r="GV675" s="17"/>
      <c r="GW675" s="17"/>
      <c r="GX675" s="17"/>
      <c r="GY675" s="17"/>
      <c r="GZ675" s="17"/>
      <c r="HA675" s="17"/>
      <c r="HB675" s="17"/>
      <c r="HC675" s="17"/>
      <c r="HD675" s="17"/>
      <c r="HE675" s="17"/>
      <c r="HF675" s="17"/>
      <c r="HG675" s="17"/>
      <c r="HH675" s="17"/>
      <c r="HI675" s="17"/>
      <c r="HJ675" s="17"/>
      <c r="HK675" s="17"/>
      <c r="HL675" s="17"/>
      <c r="HM675" s="17"/>
      <c r="HN675" s="17"/>
      <c r="HO675" s="17"/>
      <c r="HP675" s="17"/>
      <c r="HQ675" s="17"/>
      <c r="HR675" s="17"/>
      <c r="HS675" s="17"/>
      <c r="HT675" s="17"/>
      <c r="HU675" s="17"/>
      <c r="HV675" s="17"/>
      <c r="HW675" s="17"/>
      <c r="HX675" s="17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</row>
    <row r="676" spans="1:249" thickBot="1">
      <c r="A676" s="486"/>
      <c r="B676" s="399"/>
      <c r="C676" s="295"/>
      <c r="D676" s="295">
        <v>1</v>
      </c>
      <c r="E676" s="295"/>
      <c r="F676" s="295"/>
      <c r="G676" s="295"/>
      <c r="H676" s="295"/>
      <c r="I676" s="295"/>
      <c r="J676" s="295"/>
      <c r="K676" s="295"/>
      <c r="L676" s="295"/>
      <c r="M676" s="417"/>
      <c r="N676" s="417"/>
      <c r="O676" s="295">
        <v>2</v>
      </c>
      <c r="P676" s="417"/>
      <c r="Q676" s="4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  <c r="DU676" s="17"/>
      <c r="DV676" s="17"/>
      <c r="DW676" s="17"/>
      <c r="DX676" s="17"/>
      <c r="DY676" s="17"/>
      <c r="DZ676" s="17"/>
      <c r="EA676" s="17"/>
      <c r="EB676" s="17"/>
      <c r="EC676" s="17"/>
      <c r="ED676" s="17"/>
      <c r="EE676" s="17"/>
      <c r="EF676" s="17"/>
      <c r="EG676" s="17"/>
      <c r="EH676" s="17"/>
      <c r="EI676" s="17"/>
      <c r="EJ676" s="17"/>
      <c r="EK676" s="17"/>
      <c r="EL676" s="17"/>
      <c r="EM676" s="17"/>
      <c r="EN676" s="17"/>
      <c r="EO676" s="17"/>
      <c r="EP676" s="17"/>
      <c r="EQ676" s="17"/>
      <c r="ER676" s="17"/>
      <c r="ES676" s="17"/>
      <c r="ET676" s="17"/>
      <c r="EU676" s="17"/>
      <c r="EV676" s="17"/>
      <c r="EW676" s="17"/>
      <c r="EX676" s="17"/>
      <c r="EY676" s="17"/>
      <c r="EZ676" s="17"/>
      <c r="FA676" s="17"/>
      <c r="FB676" s="17"/>
      <c r="FC676" s="17"/>
      <c r="FD676" s="17"/>
      <c r="FE676" s="17"/>
      <c r="FF676" s="17"/>
      <c r="FG676" s="17"/>
      <c r="FH676" s="17"/>
      <c r="FI676" s="17"/>
      <c r="FJ676" s="17"/>
      <c r="FK676" s="17"/>
      <c r="FL676" s="17"/>
      <c r="FM676" s="17"/>
      <c r="FN676" s="17"/>
      <c r="FO676" s="17"/>
      <c r="FP676" s="17"/>
      <c r="FQ676" s="17"/>
      <c r="FR676" s="17"/>
      <c r="FS676" s="17"/>
      <c r="FT676" s="17"/>
      <c r="FU676" s="17"/>
      <c r="FV676" s="17"/>
      <c r="FW676" s="17"/>
      <c r="FX676" s="17"/>
      <c r="FY676" s="17"/>
      <c r="FZ676" s="17"/>
      <c r="GA676" s="17"/>
      <c r="GB676" s="17"/>
      <c r="GC676" s="17"/>
      <c r="GD676" s="17"/>
      <c r="GE676" s="17"/>
      <c r="GF676" s="17"/>
      <c r="GG676" s="17"/>
      <c r="GH676" s="17"/>
      <c r="GI676" s="17"/>
      <c r="GJ676" s="17"/>
      <c r="GK676" s="17"/>
      <c r="GL676" s="17"/>
      <c r="GM676" s="17"/>
      <c r="GN676" s="17"/>
      <c r="GO676" s="17"/>
      <c r="GP676" s="17"/>
      <c r="GQ676" s="17"/>
      <c r="GR676" s="17"/>
      <c r="GS676" s="17"/>
      <c r="GT676" s="17"/>
      <c r="GU676" s="17"/>
      <c r="GV676" s="17"/>
      <c r="GW676" s="17"/>
      <c r="GX676" s="17"/>
      <c r="GY676" s="17"/>
      <c r="GZ676" s="17"/>
      <c r="HA676" s="17"/>
      <c r="HB676" s="17"/>
      <c r="HC676" s="17"/>
      <c r="HD676" s="17"/>
      <c r="HE676" s="17"/>
      <c r="HF676" s="17"/>
      <c r="HG676" s="17"/>
      <c r="HH676" s="17"/>
      <c r="HI676" s="17"/>
      <c r="HJ676" s="17"/>
      <c r="HK676" s="17"/>
      <c r="HL676" s="17"/>
      <c r="HM676" s="17"/>
      <c r="HN676" s="17"/>
      <c r="HO676" s="17"/>
      <c r="HP676" s="17"/>
      <c r="HQ676" s="17"/>
      <c r="HR676" s="17"/>
      <c r="HS676" s="17"/>
      <c r="HT676" s="17"/>
      <c r="HU676" s="17"/>
      <c r="HV676" s="17"/>
      <c r="HW676" s="17"/>
      <c r="HX676" s="17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</row>
    <row r="677" spans="1:249" ht="15" customHeight="1">
      <c r="A677" s="444" t="s">
        <v>176</v>
      </c>
      <c r="B677" s="396" t="s">
        <v>153</v>
      </c>
      <c r="C677" s="294">
        <v>1</v>
      </c>
      <c r="D677" s="294">
        <v>15</v>
      </c>
      <c r="E677" s="294"/>
      <c r="F677" s="294"/>
      <c r="G677" s="294"/>
      <c r="H677" s="294"/>
      <c r="I677" s="294"/>
      <c r="J677" s="294"/>
      <c r="K677" s="294"/>
      <c r="L677" s="294"/>
      <c r="M677" s="436">
        <f>SUM(D677+D683+F681+H678+H679+H680)</f>
        <v>58</v>
      </c>
      <c r="N677" s="436">
        <v>5</v>
      </c>
      <c r="O677" s="294">
        <v>6</v>
      </c>
      <c r="P677" s="436">
        <f>SUM(O677:O683)</f>
        <v>39</v>
      </c>
      <c r="Q677" s="436" t="s">
        <v>68</v>
      </c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  <c r="DK677" s="17"/>
      <c r="DL677" s="17"/>
      <c r="DM677" s="17"/>
      <c r="DN677" s="17"/>
      <c r="DO677" s="17"/>
      <c r="DP677" s="17"/>
      <c r="DQ677" s="17"/>
      <c r="DR677" s="17"/>
      <c r="DS677" s="17"/>
      <c r="DT677" s="17"/>
      <c r="DU677" s="17"/>
      <c r="DV677" s="17"/>
      <c r="DW677" s="17"/>
      <c r="DX677" s="17"/>
      <c r="DY677" s="17"/>
      <c r="DZ677" s="17"/>
      <c r="EA677" s="17"/>
      <c r="EB677" s="17"/>
      <c r="EC677" s="17"/>
      <c r="ED677" s="17"/>
      <c r="EE677" s="17"/>
      <c r="EF677" s="17"/>
      <c r="EG677" s="17"/>
      <c r="EH677" s="17"/>
      <c r="EI677" s="17"/>
      <c r="EJ677" s="17"/>
      <c r="EK677" s="17"/>
      <c r="EL677" s="17"/>
      <c r="EM677" s="17"/>
      <c r="EN677" s="17"/>
      <c r="EO677" s="17"/>
      <c r="EP677" s="17"/>
      <c r="EQ677" s="17"/>
      <c r="ER677" s="17"/>
      <c r="ES677" s="17"/>
      <c r="ET677" s="17"/>
      <c r="EU677" s="17"/>
      <c r="EV677" s="17"/>
      <c r="EW677" s="17"/>
      <c r="EX677" s="17"/>
      <c r="EY677" s="17"/>
      <c r="EZ677" s="17"/>
      <c r="FA677" s="17"/>
      <c r="FB677" s="17"/>
      <c r="FC677" s="17"/>
      <c r="FD677" s="17"/>
      <c r="FE677" s="17"/>
      <c r="FF677" s="17"/>
      <c r="FG677" s="17"/>
      <c r="FH677" s="17"/>
      <c r="FI677" s="17"/>
      <c r="FJ677" s="17"/>
      <c r="FK677" s="17"/>
      <c r="FL677" s="17"/>
      <c r="FM677" s="17"/>
      <c r="FN677" s="17"/>
      <c r="FO677" s="17"/>
      <c r="FP677" s="17"/>
      <c r="FQ677" s="17"/>
      <c r="FR677" s="17"/>
      <c r="FS677" s="17"/>
      <c r="FT677" s="17"/>
      <c r="FU677" s="17"/>
      <c r="FV677" s="17"/>
      <c r="FW677" s="17"/>
      <c r="FX677" s="17"/>
      <c r="FY677" s="17"/>
      <c r="FZ677" s="17"/>
      <c r="GA677" s="17"/>
      <c r="GB677" s="17"/>
      <c r="GC677" s="17"/>
      <c r="GD677" s="17"/>
      <c r="GE677" s="17"/>
      <c r="GF677" s="17"/>
      <c r="GG677" s="17"/>
      <c r="GH677" s="17"/>
      <c r="GI677" s="17"/>
      <c r="GJ677" s="17"/>
      <c r="GK677" s="17"/>
      <c r="GL677" s="17"/>
      <c r="GM677" s="17"/>
      <c r="GN677" s="17"/>
      <c r="GO677" s="17"/>
      <c r="GP677" s="17"/>
      <c r="GQ677" s="17"/>
      <c r="GR677" s="17"/>
      <c r="GS677" s="17"/>
      <c r="GT677" s="17"/>
      <c r="GU677" s="17"/>
      <c r="GV677" s="17"/>
      <c r="GW677" s="17"/>
      <c r="GX677" s="17"/>
      <c r="GY677" s="17"/>
      <c r="GZ677" s="17"/>
      <c r="HA677" s="17"/>
      <c r="HB677" s="17"/>
      <c r="HC677" s="17"/>
      <c r="HD677" s="17"/>
      <c r="HE677" s="17"/>
      <c r="HF677" s="17"/>
      <c r="HG677" s="17"/>
      <c r="HH677" s="17"/>
      <c r="HI677" s="17"/>
      <c r="HJ677" s="17"/>
      <c r="HK677" s="17"/>
      <c r="HL677" s="17"/>
      <c r="HM677" s="17"/>
      <c r="HN677" s="17"/>
      <c r="HO677" s="17"/>
      <c r="HP677" s="17"/>
      <c r="HQ677" s="17"/>
      <c r="HR677" s="17"/>
      <c r="HS677" s="17"/>
      <c r="HT677" s="17"/>
      <c r="HU677" s="17"/>
      <c r="HV677" s="17"/>
      <c r="HW677" s="17"/>
      <c r="HX677" s="17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</row>
    <row r="678" spans="1:249" ht="15" customHeight="1">
      <c r="A678" s="445"/>
      <c r="B678" s="397"/>
      <c r="C678" s="291"/>
      <c r="D678" s="291"/>
      <c r="E678" s="291"/>
      <c r="F678" s="291"/>
      <c r="G678" s="291">
        <v>1</v>
      </c>
      <c r="H678" s="291">
        <v>10</v>
      </c>
      <c r="I678" s="291"/>
      <c r="J678" s="291"/>
      <c r="K678" s="291"/>
      <c r="L678" s="291"/>
      <c r="M678" s="416"/>
      <c r="N678" s="416"/>
      <c r="O678" s="291">
        <v>8</v>
      </c>
      <c r="P678" s="416"/>
      <c r="Q678" s="416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  <c r="FB678" s="17"/>
      <c r="FC678" s="17"/>
      <c r="FD678" s="17"/>
      <c r="FE678" s="17"/>
      <c r="FF678" s="17"/>
      <c r="FG678" s="17"/>
      <c r="FH678" s="17"/>
      <c r="FI678" s="17"/>
      <c r="FJ678" s="17"/>
      <c r="FK678" s="17"/>
      <c r="FL678" s="17"/>
      <c r="FM678" s="17"/>
      <c r="FN678" s="17"/>
      <c r="FO678" s="17"/>
      <c r="FP678" s="17"/>
      <c r="FQ678" s="17"/>
      <c r="FR678" s="17"/>
      <c r="FS678" s="17"/>
      <c r="FT678" s="17"/>
      <c r="FU678" s="17"/>
      <c r="FV678" s="17"/>
      <c r="FW678" s="17"/>
      <c r="FX678" s="17"/>
      <c r="FY678" s="17"/>
      <c r="FZ678" s="17"/>
      <c r="GA678" s="17"/>
      <c r="GB678" s="17"/>
      <c r="GC678" s="17"/>
      <c r="GD678" s="17"/>
      <c r="GE678" s="17"/>
      <c r="GF678" s="17"/>
      <c r="GG678" s="17"/>
      <c r="GH678" s="17"/>
      <c r="GI678" s="17"/>
      <c r="GJ678" s="17"/>
      <c r="GK678" s="17"/>
      <c r="GL678" s="17"/>
      <c r="GM678" s="17"/>
      <c r="GN678" s="17"/>
      <c r="GO678" s="17"/>
      <c r="GP678" s="17"/>
      <c r="GQ678" s="17"/>
      <c r="GR678" s="17"/>
      <c r="GS678" s="17"/>
      <c r="GT678" s="17"/>
      <c r="GU678" s="17"/>
      <c r="GV678" s="17"/>
      <c r="GW678" s="17"/>
      <c r="GX678" s="17"/>
      <c r="GY678" s="17"/>
      <c r="GZ678" s="17"/>
      <c r="HA678" s="17"/>
      <c r="HB678" s="17"/>
      <c r="HC678" s="17"/>
      <c r="HD678" s="17"/>
      <c r="HE678" s="17"/>
      <c r="HF678" s="17"/>
      <c r="HG678" s="17"/>
      <c r="HH678" s="17"/>
      <c r="HI678" s="17"/>
      <c r="HJ678" s="17"/>
      <c r="HK678" s="17"/>
      <c r="HL678" s="17"/>
      <c r="HM678" s="17"/>
      <c r="HN678" s="17"/>
      <c r="HO678" s="17"/>
      <c r="HP678" s="17"/>
      <c r="HQ678" s="17"/>
      <c r="HR678" s="17"/>
      <c r="HS678" s="17"/>
      <c r="HT678" s="17"/>
      <c r="HU678" s="17"/>
      <c r="HV678" s="17"/>
      <c r="HW678" s="17"/>
      <c r="HX678" s="17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</row>
    <row r="679" spans="1:249" ht="15" customHeight="1">
      <c r="A679" s="445"/>
      <c r="B679" s="397"/>
      <c r="C679" s="291"/>
      <c r="D679" s="291"/>
      <c r="E679" s="291"/>
      <c r="F679" s="291"/>
      <c r="G679" s="291">
        <v>1</v>
      </c>
      <c r="H679" s="291">
        <v>10</v>
      </c>
      <c r="I679" s="291"/>
      <c r="J679" s="291"/>
      <c r="K679" s="291"/>
      <c r="L679" s="291"/>
      <c r="M679" s="416"/>
      <c r="N679" s="416"/>
      <c r="O679" s="291">
        <v>8</v>
      </c>
      <c r="P679" s="416"/>
      <c r="Q679" s="416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  <c r="DU679" s="17"/>
      <c r="DV679" s="17"/>
      <c r="DW679" s="17"/>
      <c r="DX679" s="17"/>
      <c r="DY679" s="17"/>
      <c r="DZ679" s="17"/>
      <c r="EA679" s="17"/>
      <c r="EB679" s="17"/>
      <c r="EC679" s="17"/>
      <c r="ED679" s="17"/>
      <c r="EE679" s="17"/>
      <c r="EF679" s="17"/>
      <c r="EG679" s="17"/>
      <c r="EH679" s="17"/>
      <c r="EI679" s="17"/>
      <c r="EJ679" s="17"/>
      <c r="EK679" s="17"/>
      <c r="EL679" s="17"/>
      <c r="EM679" s="17"/>
      <c r="EN679" s="17"/>
      <c r="EO679" s="17"/>
      <c r="EP679" s="17"/>
      <c r="EQ679" s="17"/>
      <c r="ER679" s="17"/>
      <c r="ES679" s="17"/>
      <c r="ET679" s="17"/>
      <c r="EU679" s="17"/>
      <c r="EV679" s="17"/>
      <c r="EW679" s="17"/>
      <c r="EX679" s="17"/>
      <c r="EY679" s="17"/>
      <c r="EZ679" s="17"/>
      <c r="FA679" s="17"/>
      <c r="FB679" s="17"/>
      <c r="FC679" s="17"/>
      <c r="FD679" s="17"/>
      <c r="FE679" s="17"/>
      <c r="FF679" s="17"/>
      <c r="FG679" s="17"/>
      <c r="FH679" s="17"/>
      <c r="FI679" s="17"/>
      <c r="FJ679" s="17"/>
      <c r="FK679" s="17"/>
      <c r="FL679" s="17"/>
      <c r="FM679" s="17"/>
      <c r="FN679" s="17"/>
      <c r="FO679" s="17"/>
      <c r="FP679" s="17"/>
      <c r="FQ679" s="17"/>
      <c r="FR679" s="17"/>
      <c r="FS679" s="17"/>
      <c r="FT679" s="17"/>
      <c r="FU679" s="17"/>
      <c r="FV679" s="17"/>
      <c r="FW679" s="17"/>
      <c r="FX679" s="17"/>
      <c r="FY679" s="17"/>
      <c r="FZ679" s="17"/>
      <c r="GA679" s="17"/>
      <c r="GB679" s="17"/>
      <c r="GC679" s="17"/>
      <c r="GD679" s="17"/>
      <c r="GE679" s="17"/>
      <c r="GF679" s="17"/>
      <c r="GG679" s="17"/>
      <c r="GH679" s="17"/>
      <c r="GI679" s="17"/>
      <c r="GJ679" s="17"/>
      <c r="GK679" s="17"/>
      <c r="GL679" s="17"/>
      <c r="GM679" s="17"/>
      <c r="GN679" s="17"/>
      <c r="GO679" s="17"/>
      <c r="GP679" s="17"/>
      <c r="GQ679" s="17"/>
      <c r="GR679" s="17"/>
      <c r="GS679" s="17"/>
      <c r="GT679" s="17"/>
      <c r="GU679" s="17"/>
      <c r="GV679" s="17"/>
      <c r="GW679" s="17"/>
      <c r="GX679" s="17"/>
      <c r="GY679" s="17"/>
      <c r="GZ679" s="17"/>
      <c r="HA679" s="17"/>
      <c r="HB679" s="17"/>
      <c r="HC679" s="17"/>
      <c r="HD679" s="17"/>
      <c r="HE679" s="17"/>
      <c r="HF679" s="17"/>
      <c r="HG679" s="17"/>
      <c r="HH679" s="17"/>
      <c r="HI679" s="17"/>
      <c r="HJ679" s="17"/>
      <c r="HK679" s="17"/>
      <c r="HL679" s="17"/>
      <c r="HM679" s="17"/>
      <c r="HN679" s="17"/>
      <c r="HO679" s="17"/>
      <c r="HP679" s="17"/>
      <c r="HQ679" s="17"/>
      <c r="HR679" s="17"/>
      <c r="HS679" s="17"/>
      <c r="HT679" s="17"/>
      <c r="HU679" s="17"/>
      <c r="HV679" s="17"/>
      <c r="HW679" s="17"/>
      <c r="HX679" s="17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</row>
    <row r="680" spans="1:249" ht="15">
      <c r="A680" s="445"/>
      <c r="B680" s="397"/>
      <c r="C680" s="329"/>
      <c r="D680" s="329"/>
      <c r="E680" s="329"/>
      <c r="F680" s="329"/>
      <c r="G680" s="329">
        <v>1</v>
      </c>
      <c r="H680" s="329">
        <v>10</v>
      </c>
      <c r="I680" s="329"/>
      <c r="J680" s="329"/>
      <c r="K680" s="329"/>
      <c r="L680" s="329"/>
      <c r="M680" s="416"/>
      <c r="N680" s="416"/>
      <c r="O680" s="329">
        <v>8</v>
      </c>
      <c r="P680" s="416"/>
      <c r="Q680" s="416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  <c r="DU680" s="17"/>
      <c r="DV680" s="17"/>
      <c r="DW680" s="17"/>
      <c r="DX680" s="17"/>
      <c r="DY680" s="17"/>
      <c r="DZ680" s="17"/>
      <c r="EA680" s="17"/>
      <c r="EB680" s="17"/>
      <c r="EC680" s="17"/>
      <c r="ED680" s="17"/>
      <c r="EE680" s="17"/>
      <c r="EF680" s="17"/>
      <c r="EG680" s="17"/>
      <c r="EH680" s="17"/>
      <c r="EI680" s="17"/>
      <c r="EJ680" s="17"/>
      <c r="EK680" s="17"/>
      <c r="EL680" s="17"/>
      <c r="EM680" s="17"/>
      <c r="EN680" s="17"/>
      <c r="EO680" s="17"/>
      <c r="EP680" s="17"/>
      <c r="EQ680" s="17"/>
      <c r="ER680" s="17"/>
      <c r="ES680" s="17"/>
      <c r="ET680" s="17"/>
      <c r="EU680" s="17"/>
      <c r="EV680" s="17"/>
      <c r="EW680" s="17"/>
      <c r="EX680" s="17"/>
      <c r="EY680" s="17"/>
      <c r="EZ680" s="17"/>
      <c r="FA680" s="17"/>
      <c r="FB680" s="17"/>
      <c r="FC680" s="17"/>
      <c r="FD680" s="17"/>
      <c r="FE680" s="17"/>
      <c r="FF680" s="17"/>
      <c r="FG680" s="17"/>
      <c r="FH680" s="17"/>
      <c r="FI680" s="17"/>
      <c r="FJ680" s="17"/>
      <c r="FK680" s="17"/>
      <c r="FL680" s="17"/>
      <c r="FM680" s="17"/>
      <c r="FN680" s="17"/>
      <c r="FO680" s="17"/>
      <c r="FP680" s="17"/>
      <c r="FQ680" s="17"/>
      <c r="FR680" s="17"/>
      <c r="FS680" s="17"/>
      <c r="FT680" s="17"/>
      <c r="FU680" s="17"/>
      <c r="FV680" s="17"/>
      <c r="FW680" s="17"/>
      <c r="FX680" s="17"/>
      <c r="FY680" s="17"/>
      <c r="FZ680" s="17"/>
      <c r="GA680" s="17"/>
      <c r="GB680" s="17"/>
      <c r="GC680" s="17"/>
      <c r="GD680" s="17"/>
      <c r="GE680" s="17"/>
      <c r="GF680" s="17"/>
      <c r="GG680" s="17"/>
      <c r="GH680" s="17"/>
      <c r="GI680" s="17"/>
      <c r="GJ680" s="17"/>
      <c r="GK680" s="17"/>
      <c r="GL680" s="17"/>
      <c r="GM680" s="17"/>
      <c r="GN680" s="17"/>
      <c r="GO680" s="17"/>
      <c r="GP680" s="17"/>
      <c r="GQ680" s="17"/>
      <c r="GR680" s="17"/>
      <c r="GS680" s="17"/>
      <c r="GT680" s="17"/>
      <c r="GU680" s="17"/>
      <c r="GV680" s="17"/>
      <c r="GW680" s="17"/>
      <c r="GX680" s="17"/>
      <c r="GY680" s="17"/>
      <c r="GZ680" s="17"/>
      <c r="HA680" s="17"/>
      <c r="HB680" s="17"/>
      <c r="HC680" s="17"/>
      <c r="HD680" s="17"/>
      <c r="HE680" s="17"/>
      <c r="HF680" s="17"/>
      <c r="HG680" s="17"/>
      <c r="HH680" s="17"/>
      <c r="HI680" s="17"/>
      <c r="HJ680" s="17"/>
      <c r="HK680" s="17"/>
      <c r="HL680" s="17"/>
      <c r="HM680" s="17"/>
      <c r="HN680" s="17"/>
      <c r="HO680" s="17"/>
      <c r="HP680" s="17"/>
      <c r="HQ680" s="17"/>
      <c r="HR680" s="17"/>
      <c r="HS680" s="17"/>
      <c r="HT680" s="17"/>
      <c r="HU680" s="17"/>
      <c r="HV680" s="17"/>
      <c r="HW680" s="17"/>
      <c r="HX680" s="17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</row>
    <row r="681" spans="1:249" ht="15">
      <c r="A681" s="282" t="s">
        <v>69</v>
      </c>
      <c r="B681" s="397"/>
      <c r="C681" s="329"/>
      <c r="D681" s="329"/>
      <c r="E681" s="329">
        <v>1</v>
      </c>
      <c r="F681" s="329">
        <v>12</v>
      </c>
      <c r="G681" s="329"/>
      <c r="H681" s="329"/>
      <c r="I681" s="329"/>
      <c r="J681" s="329"/>
      <c r="K681" s="329"/>
      <c r="L681" s="329"/>
      <c r="M681" s="416"/>
      <c r="N681" s="416"/>
      <c r="O681" s="329">
        <v>6</v>
      </c>
      <c r="P681" s="416"/>
      <c r="Q681" s="416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 t="s">
        <v>324</v>
      </c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  <c r="DK681" s="17"/>
      <c r="DL681" s="17"/>
      <c r="DM681" s="17"/>
      <c r="DN681" s="17"/>
      <c r="DO681" s="17"/>
      <c r="DP681" s="17"/>
      <c r="DQ681" s="17"/>
      <c r="DR681" s="17"/>
      <c r="DS681" s="17"/>
      <c r="DT681" s="17"/>
      <c r="DU681" s="17"/>
      <c r="DV681" s="17"/>
      <c r="DW681" s="17"/>
      <c r="DX681" s="17"/>
      <c r="DY681" s="17"/>
      <c r="DZ681" s="17"/>
      <c r="EA681" s="17"/>
      <c r="EB681" s="17"/>
      <c r="EC681" s="17"/>
      <c r="ED681" s="17"/>
      <c r="EE681" s="17"/>
      <c r="EF681" s="17"/>
      <c r="EG681" s="17"/>
      <c r="EH681" s="17"/>
      <c r="EI681" s="17"/>
      <c r="EJ681" s="17"/>
      <c r="EK681" s="17"/>
      <c r="EL681" s="17"/>
      <c r="EM681" s="17"/>
      <c r="EN681" s="17"/>
      <c r="EO681" s="17"/>
      <c r="EP681" s="17"/>
      <c r="EQ681" s="17"/>
      <c r="ER681" s="17"/>
      <c r="ES681" s="17"/>
      <c r="ET681" s="17"/>
      <c r="EU681" s="17"/>
      <c r="EV681" s="17"/>
      <c r="EW681" s="17"/>
      <c r="EX681" s="17"/>
      <c r="EY681" s="17"/>
      <c r="EZ681" s="17"/>
      <c r="FA681" s="17"/>
      <c r="FB681" s="17"/>
      <c r="FC681" s="17"/>
      <c r="FD681" s="17"/>
      <c r="FE681" s="17"/>
      <c r="FF681" s="17"/>
      <c r="FG681" s="17"/>
      <c r="FH681" s="17"/>
      <c r="FI681" s="17"/>
      <c r="FJ681" s="17"/>
      <c r="FK681" s="17"/>
      <c r="FL681" s="17"/>
      <c r="FM681" s="17"/>
      <c r="FN681" s="17"/>
      <c r="FO681" s="17"/>
      <c r="FP681" s="17"/>
      <c r="FQ681" s="17"/>
      <c r="FR681" s="17"/>
      <c r="FS681" s="17"/>
      <c r="FT681" s="17"/>
      <c r="FU681" s="17"/>
      <c r="FV681" s="17"/>
      <c r="FW681" s="17"/>
      <c r="FX681" s="17"/>
      <c r="FY681" s="17"/>
      <c r="FZ681" s="17"/>
      <c r="GA681" s="17"/>
      <c r="GB681" s="17"/>
      <c r="GC681" s="17"/>
      <c r="GD681" s="17"/>
      <c r="GE681" s="17"/>
      <c r="GF681" s="17"/>
      <c r="GG681" s="17"/>
      <c r="GH681" s="17"/>
      <c r="GI681" s="17"/>
      <c r="GJ681" s="17"/>
      <c r="GK681" s="17"/>
      <c r="GL681" s="17"/>
      <c r="GM681" s="17"/>
      <c r="GN681" s="17"/>
      <c r="GO681" s="17"/>
      <c r="GP681" s="17"/>
      <c r="GQ681" s="17"/>
      <c r="GR681" s="17"/>
      <c r="GS681" s="17"/>
      <c r="GT681" s="17"/>
      <c r="GU681" s="17"/>
      <c r="GV681" s="17"/>
      <c r="GW681" s="17"/>
      <c r="GX681" s="17"/>
      <c r="GY681" s="17"/>
      <c r="GZ681" s="17"/>
      <c r="HA681" s="17"/>
      <c r="HB681" s="17"/>
      <c r="HC681" s="17"/>
      <c r="HD681" s="17"/>
      <c r="HE681" s="17"/>
      <c r="HF681" s="17"/>
      <c r="HG681" s="17"/>
      <c r="HH681" s="17"/>
      <c r="HI681" s="17"/>
      <c r="HJ681" s="17"/>
      <c r="HK681" s="17"/>
      <c r="HL681" s="17"/>
      <c r="HM681" s="17"/>
      <c r="HN681" s="17"/>
      <c r="HO681" s="17"/>
      <c r="HP681" s="17"/>
      <c r="HQ681" s="17"/>
      <c r="HR681" s="17"/>
      <c r="HS681" s="17"/>
      <c r="HT681" s="17"/>
      <c r="HU681" s="17"/>
      <c r="HV681" s="17"/>
      <c r="HW681" s="17"/>
      <c r="HX681" s="17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</row>
    <row r="682" spans="1:249" ht="15">
      <c r="A682" s="351"/>
      <c r="B682" s="397"/>
      <c r="C682" s="329"/>
      <c r="D682" s="329"/>
      <c r="E682" s="329"/>
      <c r="F682" s="329"/>
      <c r="G682" s="329"/>
      <c r="H682" s="329"/>
      <c r="I682" s="329"/>
      <c r="J682" s="329"/>
      <c r="K682" s="329"/>
      <c r="L682" s="329">
        <v>1</v>
      </c>
      <c r="M682" s="416"/>
      <c r="N682" s="416"/>
      <c r="O682" s="329">
        <v>2</v>
      </c>
      <c r="P682" s="416"/>
      <c r="Q682" s="416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  <c r="DK682" s="17"/>
      <c r="DL682" s="17"/>
      <c r="DM682" s="17"/>
      <c r="DN682" s="17"/>
      <c r="DO682" s="17"/>
      <c r="DP682" s="17"/>
      <c r="DQ682" s="17"/>
      <c r="DR682" s="17"/>
      <c r="DS682" s="17"/>
      <c r="DT682" s="17"/>
      <c r="DU682" s="17"/>
      <c r="DV682" s="17"/>
      <c r="DW682" s="17"/>
      <c r="DX682" s="17"/>
      <c r="DY682" s="17"/>
      <c r="DZ682" s="17"/>
      <c r="EA682" s="17"/>
      <c r="EB682" s="17"/>
      <c r="EC682" s="17"/>
      <c r="ED682" s="17"/>
      <c r="EE682" s="17"/>
      <c r="EF682" s="17"/>
      <c r="EG682" s="17"/>
      <c r="EH682" s="17"/>
      <c r="EI682" s="17"/>
      <c r="EJ682" s="17"/>
      <c r="EK682" s="17"/>
      <c r="EL682" s="17"/>
      <c r="EM682" s="17"/>
      <c r="EN682" s="17"/>
      <c r="EO682" s="17"/>
      <c r="EP682" s="17"/>
      <c r="EQ682" s="17"/>
      <c r="ER682" s="17"/>
      <c r="ES682" s="17"/>
      <c r="ET682" s="17"/>
      <c r="EU682" s="17"/>
      <c r="EV682" s="17"/>
      <c r="EW682" s="17"/>
      <c r="EX682" s="17"/>
      <c r="EY682" s="17"/>
      <c r="EZ682" s="17"/>
      <c r="FA682" s="17"/>
      <c r="FB682" s="17"/>
      <c r="FC682" s="17"/>
      <c r="FD682" s="17"/>
      <c r="FE682" s="17"/>
      <c r="FF682" s="17"/>
      <c r="FG682" s="17"/>
      <c r="FH682" s="17"/>
      <c r="FI682" s="17"/>
      <c r="FJ682" s="17"/>
      <c r="FK682" s="17"/>
      <c r="FL682" s="17"/>
      <c r="FM682" s="17"/>
      <c r="FN682" s="17"/>
      <c r="FO682" s="17"/>
      <c r="FP682" s="17"/>
      <c r="FQ682" s="17"/>
      <c r="FR682" s="17"/>
      <c r="FS682" s="17"/>
      <c r="FT682" s="17"/>
      <c r="FU682" s="17"/>
      <c r="FV682" s="17"/>
      <c r="FW682" s="17"/>
      <c r="FX682" s="17"/>
      <c r="FY682" s="17"/>
      <c r="FZ682" s="17"/>
      <c r="GA682" s="17"/>
      <c r="GB682" s="17"/>
      <c r="GC682" s="17"/>
      <c r="GD682" s="17"/>
      <c r="GE682" s="17"/>
      <c r="GF682" s="17"/>
      <c r="GG682" s="17"/>
      <c r="GH682" s="17"/>
      <c r="GI682" s="17"/>
      <c r="GJ682" s="17"/>
      <c r="GK682" s="17"/>
      <c r="GL682" s="17"/>
      <c r="GM682" s="17"/>
      <c r="GN682" s="17"/>
      <c r="GO682" s="17"/>
      <c r="GP682" s="17"/>
      <c r="GQ682" s="17"/>
      <c r="GR682" s="17"/>
      <c r="GS682" s="17"/>
      <c r="GT682" s="17"/>
      <c r="GU682" s="17"/>
      <c r="GV682" s="17"/>
      <c r="GW682" s="17"/>
      <c r="GX682" s="17"/>
      <c r="GY682" s="17"/>
      <c r="GZ682" s="17"/>
      <c r="HA682" s="17"/>
      <c r="HB682" s="17"/>
      <c r="HC682" s="17"/>
      <c r="HD682" s="17"/>
      <c r="HE682" s="17"/>
      <c r="HF682" s="17"/>
      <c r="HG682" s="17"/>
      <c r="HH682" s="17"/>
      <c r="HI682" s="17"/>
      <c r="HJ682" s="17"/>
      <c r="HK682" s="17"/>
      <c r="HL682" s="17"/>
      <c r="HM682" s="17"/>
      <c r="HN682" s="17"/>
      <c r="HO682" s="17"/>
      <c r="HP682" s="17"/>
      <c r="HQ682" s="17"/>
      <c r="HR682" s="17"/>
      <c r="HS682" s="17"/>
      <c r="HT682" s="17"/>
      <c r="HU682" s="17"/>
      <c r="HV682" s="17"/>
      <c r="HW682" s="17"/>
      <c r="HX682" s="17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</row>
    <row r="683" spans="1:249" thickBot="1">
      <c r="A683" s="352"/>
      <c r="B683" s="399"/>
      <c r="C683" s="295"/>
      <c r="D683" s="295">
        <v>1</v>
      </c>
      <c r="E683" s="295"/>
      <c r="F683" s="295"/>
      <c r="G683" s="295"/>
      <c r="H683" s="295"/>
      <c r="I683" s="295"/>
      <c r="J683" s="295"/>
      <c r="K683" s="295"/>
      <c r="L683" s="295"/>
      <c r="M683" s="417"/>
      <c r="N683" s="417"/>
      <c r="O683" s="295">
        <v>1</v>
      </c>
      <c r="P683" s="417"/>
      <c r="Q683" s="4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7"/>
      <c r="DN683" s="17"/>
      <c r="DO683" s="17"/>
      <c r="DP683" s="17"/>
      <c r="DQ683" s="17"/>
      <c r="DR683" s="17"/>
      <c r="DS683" s="17"/>
      <c r="DT683" s="17"/>
      <c r="DU683" s="17"/>
      <c r="DV683" s="17"/>
      <c r="DW683" s="17"/>
      <c r="DX683" s="17"/>
      <c r="DY683" s="17"/>
      <c r="DZ683" s="17"/>
      <c r="EA683" s="17"/>
      <c r="EB683" s="17"/>
      <c r="EC683" s="17"/>
      <c r="ED683" s="17"/>
      <c r="EE683" s="17"/>
      <c r="EF683" s="17"/>
      <c r="EG683" s="17"/>
      <c r="EH683" s="17"/>
      <c r="EI683" s="17"/>
      <c r="EJ683" s="17"/>
      <c r="EK683" s="17"/>
      <c r="EL683" s="17"/>
      <c r="EM683" s="17"/>
      <c r="EN683" s="17"/>
      <c r="EO683" s="17"/>
      <c r="EP683" s="17"/>
      <c r="EQ683" s="17"/>
      <c r="ER683" s="17"/>
      <c r="ES683" s="17"/>
      <c r="ET683" s="17"/>
      <c r="EU683" s="17"/>
      <c r="EV683" s="17"/>
      <c r="EW683" s="17"/>
      <c r="EX683" s="17"/>
      <c r="EY683" s="17"/>
      <c r="EZ683" s="17"/>
      <c r="FA683" s="17"/>
      <c r="FB683" s="17"/>
      <c r="FC683" s="17"/>
      <c r="FD683" s="17"/>
      <c r="FE683" s="17"/>
      <c r="FF683" s="17"/>
      <c r="FG683" s="17"/>
      <c r="FH683" s="17"/>
      <c r="FI683" s="17"/>
      <c r="FJ683" s="17"/>
      <c r="FK683" s="17"/>
      <c r="FL683" s="17"/>
      <c r="FM683" s="17"/>
      <c r="FN683" s="17"/>
      <c r="FO683" s="17"/>
      <c r="FP683" s="17"/>
      <c r="FQ683" s="17"/>
      <c r="FR683" s="17"/>
      <c r="FS683" s="17"/>
      <c r="FT683" s="17"/>
      <c r="FU683" s="17"/>
      <c r="FV683" s="17"/>
      <c r="FW683" s="17"/>
      <c r="FX683" s="17"/>
      <c r="FY683" s="17"/>
      <c r="FZ683" s="17"/>
      <c r="GA683" s="17"/>
      <c r="GB683" s="17"/>
      <c r="GC683" s="17"/>
      <c r="GD683" s="17"/>
      <c r="GE683" s="17"/>
      <c r="GF683" s="17"/>
      <c r="GG683" s="17"/>
      <c r="GH683" s="17"/>
      <c r="GI683" s="17"/>
      <c r="GJ683" s="17"/>
      <c r="GK683" s="17"/>
      <c r="GL683" s="17"/>
      <c r="GM683" s="17"/>
      <c r="GN683" s="17"/>
      <c r="GO683" s="17"/>
      <c r="GP683" s="17"/>
      <c r="GQ683" s="17"/>
      <c r="GR683" s="17"/>
      <c r="GS683" s="17"/>
      <c r="GT683" s="17"/>
      <c r="GU683" s="17"/>
      <c r="GV683" s="17"/>
      <c r="GW683" s="17"/>
      <c r="GX683" s="17"/>
      <c r="GY683" s="17"/>
      <c r="GZ683" s="17"/>
      <c r="HA683" s="17"/>
      <c r="HB683" s="17"/>
      <c r="HC683" s="17"/>
      <c r="HD683" s="17"/>
      <c r="HE683" s="17"/>
      <c r="HF683" s="17"/>
      <c r="HG683" s="17"/>
      <c r="HH683" s="17"/>
      <c r="HI683" s="17"/>
      <c r="HJ683" s="17"/>
      <c r="HK683" s="17"/>
      <c r="HL683" s="17"/>
      <c r="HM683" s="17"/>
      <c r="HN683" s="17"/>
      <c r="HO683" s="17"/>
      <c r="HP683" s="17"/>
      <c r="HQ683" s="17"/>
      <c r="HR683" s="17"/>
      <c r="HS683" s="17"/>
      <c r="HT683" s="17"/>
      <c r="HU683" s="17"/>
      <c r="HV683" s="17"/>
      <c r="HW683" s="17"/>
      <c r="HX683" s="17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</row>
    <row r="684" spans="1:249" ht="15" customHeight="1">
      <c r="A684" s="444" t="s">
        <v>155</v>
      </c>
      <c r="B684" s="396" t="s">
        <v>120</v>
      </c>
      <c r="C684" s="294"/>
      <c r="D684" s="294">
        <v>1</v>
      </c>
      <c r="E684" s="294"/>
      <c r="F684" s="294"/>
      <c r="G684" s="294"/>
      <c r="H684" s="294"/>
      <c r="I684" s="294"/>
      <c r="J684" s="294"/>
      <c r="K684" s="294"/>
      <c r="L684" s="294"/>
      <c r="M684" s="436">
        <f>SUM(D684:D692)</f>
        <v>9</v>
      </c>
      <c r="N684" s="436"/>
      <c r="O684" s="294">
        <v>2</v>
      </c>
      <c r="P684" s="436">
        <f>SUM(O684:O692)</f>
        <v>18</v>
      </c>
      <c r="Q684" s="436" t="s">
        <v>40</v>
      </c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  <c r="DU684" s="17"/>
      <c r="DV684" s="17"/>
      <c r="DW684" s="17"/>
      <c r="DX684" s="17"/>
      <c r="DY684" s="17"/>
      <c r="DZ684" s="17"/>
      <c r="EA684" s="17"/>
      <c r="EB684" s="17"/>
      <c r="EC684" s="17"/>
      <c r="ED684" s="17"/>
      <c r="EE684" s="17"/>
      <c r="EF684" s="17"/>
      <c r="EG684" s="17"/>
      <c r="EH684" s="17"/>
      <c r="EI684" s="17"/>
      <c r="EJ684" s="17"/>
      <c r="EK684" s="17"/>
      <c r="EL684" s="17"/>
      <c r="EM684" s="17"/>
      <c r="EN684" s="17"/>
      <c r="EO684" s="17"/>
      <c r="EP684" s="17"/>
      <c r="EQ684" s="17"/>
      <c r="ER684" s="17"/>
      <c r="ES684" s="17"/>
      <c r="ET684" s="17"/>
      <c r="EU684" s="17"/>
      <c r="EV684" s="17"/>
      <c r="EW684" s="17"/>
      <c r="EX684" s="17"/>
      <c r="EY684" s="17"/>
      <c r="EZ684" s="17"/>
      <c r="FA684" s="17"/>
      <c r="FB684" s="17"/>
      <c r="FC684" s="17"/>
      <c r="FD684" s="17"/>
      <c r="FE684" s="17"/>
      <c r="FF684" s="17"/>
      <c r="FG684" s="17"/>
      <c r="FH684" s="17"/>
      <c r="FI684" s="17"/>
      <c r="FJ684" s="17"/>
      <c r="FK684" s="17"/>
      <c r="FL684" s="17"/>
      <c r="FM684" s="17"/>
      <c r="FN684" s="17"/>
      <c r="FO684" s="17"/>
      <c r="FP684" s="17"/>
      <c r="FQ684" s="17"/>
      <c r="FR684" s="17"/>
      <c r="FS684" s="17"/>
      <c r="FT684" s="17"/>
      <c r="FU684" s="17"/>
      <c r="FV684" s="17"/>
      <c r="FW684" s="17"/>
      <c r="FX684" s="17"/>
      <c r="FY684" s="17"/>
      <c r="FZ684" s="17"/>
      <c r="GA684" s="17"/>
      <c r="GB684" s="17"/>
      <c r="GC684" s="17"/>
      <c r="GD684" s="17"/>
      <c r="GE684" s="17"/>
      <c r="GF684" s="17"/>
      <c r="GG684" s="17"/>
      <c r="GH684" s="17"/>
      <c r="GI684" s="17"/>
      <c r="GJ684" s="17"/>
      <c r="GK684" s="17"/>
      <c r="GL684" s="17"/>
      <c r="GM684" s="17"/>
      <c r="GN684" s="17"/>
      <c r="GO684" s="17"/>
      <c r="GP684" s="17"/>
      <c r="GQ684" s="17"/>
      <c r="GR684" s="17"/>
      <c r="GS684" s="17"/>
      <c r="GT684" s="17"/>
      <c r="GU684" s="17"/>
      <c r="GV684" s="17"/>
      <c r="GW684" s="17"/>
      <c r="GX684" s="17"/>
      <c r="GY684" s="17"/>
      <c r="GZ684" s="17"/>
      <c r="HA684" s="17"/>
      <c r="HB684" s="17"/>
      <c r="HC684" s="17"/>
      <c r="HD684" s="17"/>
      <c r="HE684" s="17"/>
      <c r="HF684" s="17"/>
      <c r="HG684" s="17"/>
      <c r="HH684" s="17"/>
      <c r="HI684" s="17"/>
      <c r="HJ684" s="17"/>
      <c r="HK684" s="17"/>
      <c r="HL684" s="17"/>
      <c r="HM684" s="17"/>
      <c r="HN684" s="17"/>
      <c r="HO684" s="17"/>
      <c r="HP684" s="17"/>
      <c r="HQ684" s="17"/>
      <c r="HR684" s="17"/>
      <c r="HS684" s="17"/>
      <c r="HT684" s="17"/>
      <c r="HU684" s="17"/>
      <c r="HV684" s="17"/>
      <c r="HW684" s="17"/>
      <c r="HX684" s="17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</row>
    <row r="685" spans="1:249" ht="15">
      <c r="A685" s="445"/>
      <c r="B685" s="397"/>
      <c r="C685" s="291"/>
      <c r="D685" s="291">
        <v>1</v>
      </c>
      <c r="E685" s="291"/>
      <c r="F685" s="291"/>
      <c r="G685" s="291"/>
      <c r="H685" s="291"/>
      <c r="I685" s="291"/>
      <c r="J685" s="291"/>
      <c r="K685" s="291"/>
      <c r="L685" s="291"/>
      <c r="M685" s="416"/>
      <c r="N685" s="416"/>
      <c r="O685" s="291">
        <v>2</v>
      </c>
      <c r="P685" s="416"/>
      <c r="Q685" s="416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  <c r="DU685" s="17"/>
      <c r="DV685" s="17"/>
      <c r="DW685" s="17"/>
      <c r="DX685" s="17"/>
      <c r="DY685" s="17"/>
      <c r="DZ685" s="17"/>
      <c r="EA685" s="17"/>
      <c r="EB685" s="17"/>
      <c r="EC685" s="17"/>
      <c r="ED685" s="17"/>
      <c r="EE685" s="17"/>
      <c r="EF685" s="17"/>
      <c r="EG685" s="17"/>
      <c r="EH685" s="17"/>
      <c r="EI685" s="17"/>
      <c r="EJ685" s="17"/>
      <c r="EK685" s="17"/>
      <c r="EL685" s="17"/>
      <c r="EM685" s="17"/>
      <c r="EN685" s="17"/>
      <c r="EO685" s="17"/>
      <c r="EP685" s="17"/>
      <c r="EQ685" s="17"/>
      <c r="ER685" s="17"/>
      <c r="ES685" s="17"/>
      <c r="ET685" s="17"/>
      <c r="EU685" s="17"/>
      <c r="EV685" s="17"/>
      <c r="EW685" s="17"/>
      <c r="EX685" s="17"/>
      <c r="EY685" s="17"/>
      <c r="EZ685" s="17"/>
      <c r="FA685" s="17"/>
      <c r="FB685" s="17"/>
      <c r="FC685" s="17"/>
      <c r="FD685" s="17"/>
      <c r="FE685" s="17"/>
      <c r="FF685" s="17"/>
      <c r="FG685" s="17"/>
      <c r="FH685" s="17"/>
      <c r="FI685" s="17"/>
      <c r="FJ685" s="17"/>
      <c r="FK685" s="17"/>
      <c r="FL685" s="17"/>
      <c r="FM685" s="17"/>
      <c r="FN685" s="17"/>
      <c r="FO685" s="17"/>
      <c r="FP685" s="17"/>
      <c r="FQ685" s="17"/>
      <c r="FR685" s="17"/>
      <c r="FS685" s="17"/>
      <c r="FT685" s="17"/>
      <c r="FU685" s="17"/>
      <c r="FV685" s="17"/>
      <c r="FW685" s="17"/>
      <c r="FX685" s="17"/>
      <c r="FY685" s="17"/>
      <c r="FZ685" s="17"/>
      <c r="GA685" s="17"/>
      <c r="GB685" s="17"/>
      <c r="GC685" s="17"/>
      <c r="GD685" s="17"/>
      <c r="GE685" s="17"/>
      <c r="GF685" s="17"/>
      <c r="GG685" s="17"/>
      <c r="GH685" s="17"/>
      <c r="GI685" s="17"/>
      <c r="GJ685" s="17"/>
      <c r="GK685" s="17"/>
      <c r="GL685" s="17"/>
      <c r="GM685" s="17"/>
      <c r="GN685" s="17"/>
      <c r="GO685" s="17"/>
      <c r="GP685" s="17"/>
      <c r="GQ685" s="17"/>
      <c r="GR685" s="17"/>
      <c r="GS685" s="17"/>
      <c r="GT685" s="17"/>
      <c r="GU685" s="17"/>
      <c r="GV685" s="17"/>
      <c r="GW685" s="17"/>
      <c r="GX685" s="17"/>
      <c r="GY685" s="17"/>
      <c r="GZ685" s="17"/>
      <c r="HA685" s="17"/>
      <c r="HB685" s="17"/>
      <c r="HC685" s="17"/>
      <c r="HD685" s="17"/>
      <c r="HE685" s="17"/>
      <c r="HF685" s="17"/>
      <c r="HG685" s="17"/>
      <c r="HH685" s="17"/>
      <c r="HI685" s="17"/>
      <c r="HJ685" s="17"/>
      <c r="HK685" s="17"/>
      <c r="HL685" s="17"/>
      <c r="HM685" s="17"/>
      <c r="HN685" s="17"/>
      <c r="HO685" s="17"/>
      <c r="HP685" s="17"/>
      <c r="HQ685" s="17"/>
      <c r="HR685" s="17"/>
      <c r="HS685" s="17"/>
      <c r="HT685" s="17"/>
      <c r="HU685" s="17"/>
      <c r="HV685" s="17"/>
      <c r="HW685" s="17"/>
      <c r="HX685" s="17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</row>
    <row r="686" spans="1:249" ht="15">
      <c r="A686" s="445"/>
      <c r="B686" s="397"/>
      <c r="C686" s="291"/>
      <c r="D686" s="291">
        <v>1</v>
      </c>
      <c r="E686" s="291"/>
      <c r="F686" s="291"/>
      <c r="G686" s="291"/>
      <c r="H686" s="291"/>
      <c r="I686" s="291"/>
      <c r="J686" s="291"/>
      <c r="K686" s="291"/>
      <c r="L686" s="291"/>
      <c r="M686" s="416"/>
      <c r="N686" s="416"/>
      <c r="O686" s="291">
        <v>2</v>
      </c>
      <c r="P686" s="416"/>
      <c r="Q686" s="416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  <c r="DU686" s="17"/>
      <c r="DV686" s="17"/>
      <c r="DW686" s="17"/>
      <c r="DX686" s="17"/>
      <c r="DY686" s="17"/>
      <c r="DZ686" s="17"/>
      <c r="EA686" s="17"/>
      <c r="EB686" s="17"/>
      <c r="EC686" s="17"/>
      <c r="ED686" s="17"/>
      <c r="EE686" s="17"/>
      <c r="EF686" s="17"/>
      <c r="EG686" s="17"/>
      <c r="EH686" s="17"/>
      <c r="EI686" s="17"/>
      <c r="EJ686" s="17"/>
      <c r="EK686" s="17"/>
      <c r="EL686" s="17"/>
      <c r="EM686" s="17"/>
      <c r="EN686" s="17"/>
      <c r="EO686" s="17"/>
      <c r="EP686" s="17"/>
      <c r="EQ686" s="17"/>
      <c r="ER686" s="17"/>
      <c r="ES686" s="17"/>
      <c r="ET686" s="17"/>
      <c r="EU686" s="17"/>
      <c r="EV686" s="17"/>
      <c r="EW686" s="17"/>
      <c r="EX686" s="17"/>
      <c r="EY686" s="17"/>
      <c r="EZ686" s="17"/>
      <c r="FA686" s="17"/>
      <c r="FB686" s="17"/>
      <c r="FC686" s="17"/>
      <c r="FD686" s="17"/>
      <c r="FE686" s="17"/>
      <c r="FF686" s="17"/>
      <c r="FG686" s="17"/>
      <c r="FH686" s="17"/>
      <c r="FI686" s="17"/>
      <c r="FJ686" s="17"/>
      <c r="FK686" s="17"/>
      <c r="FL686" s="17"/>
      <c r="FM686" s="17"/>
      <c r="FN686" s="17"/>
      <c r="FO686" s="17"/>
      <c r="FP686" s="17"/>
      <c r="FQ686" s="17"/>
      <c r="FR686" s="17"/>
      <c r="FS686" s="17"/>
      <c r="FT686" s="17"/>
      <c r="FU686" s="17"/>
      <c r="FV686" s="17"/>
      <c r="FW686" s="17"/>
      <c r="FX686" s="17"/>
      <c r="FY686" s="17"/>
      <c r="FZ686" s="17"/>
      <c r="GA686" s="17"/>
      <c r="GB686" s="17"/>
      <c r="GC686" s="17"/>
      <c r="GD686" s="17"/>
      <c r="GE686" s="17"/>
      <c r="GF686" s="17"/>
      <c r="GG686" s="17"/>
      <c r="GH686" s="17"/>
      <c r="GI686" s="17"/>
      <c r="GJ686" s="17"/>
      <c r="GK686" s="17"/>
      <c r="GL686" s="17"/>
      <c r="GM686" s="17"/>
      <c r="GN686" s="17"/>
      <c r="GO686" s="17"/>
      <c r="GP686" s="17"/>
      <c r="GQ686" s="17"/>
      <c r="GR686" s="17"/>
      <c r="GS686" s="17"/>
      <c r="GT686" s="17"/>
      <c r="GU686" s="17"/>
      <c r="GV686" s="17"/>
      <c r="GW686" s="17"/>
      <c r="GX686" s="17"/>
      <c r="GY686" s="17"/>
      <c r="GZ686" s="17"/>
      <c r="HA686" s="17"/>
      <c r="HB686" s="17"/>
      <c r="HC686" s="17"/>
      <c r="HD686" s="17"/>
      <c r="HE686" s="17"/>
      <c r="HF686" s="17"/>
      <c r="HG686" s="17"/>
      <c r="HH686" s="17"/>
      <c r="HI686" s="17"/>
      <c r="HJ686" s="17"/>
      <c r="HK686" s="17"/>
      <c r="HL686" s="17"/>
      <c r="HM686" s="17"/>
      <c r="HN686" s="17"/>
      <c r="HO686" s="17"/>
      <c r="HP686" s="17"/>
      <c r="HQ686" s="17"/>
      <c r="HR686" s="17"/>
      <c r="HS686" s="17"/>
      <c r="HT686" s="17"/>
      <c r="HU686" s="17"/>
      <c r="HV686" s="17"/>
      <c r="HW686" s="17"/>
      <c r="HX686" s="17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</row>
    <row r="687" spans="1:249" ht="15">
      <c r="A687" s="445"/>
      <c r="B687" s="397"/>
      <c r="C687" s="291"/>
      <c r="D687" s="291">
        <v>1</v>
      </c>
      <c r="E687" s="291"/>
      <c r="F687" s="291"/>
      <c r="G687" s="291"/>
      <c r="H687" s="291"/>
      <c r="I687" s="291"/>
      <c r="J687" s="291"/>
      <c r="K687" s="291"/>
      <c r="L687" s="291"/>
      <c r="M687" s="416"/>
      <c r="N687" s="416"/>
      <c r="O687" s="291">
        <v>2</v>
      </c>
      <c r="P687" s="416"/>
      <c r="Q687" s="416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  <c r="DU687" s="17"/>
      <c r="DV687" s="17"/>
      <c r="DW687" s="17"/>
      <c r="DX687" s="17"/>
      <c r="DY687" s="17"/>
      <c r="DZ687" s="17"/>
      <c r="EA687" s="17"/>
      <c r="EB687" s="17"/>
      <c r="EC687" s="17"/>
      <c r="ED687" s="17"/>
      <c r="EE687" s="17"/>
      <c r="EF687" s="17"/>
      <c r="EG687" s="17"/>
      <c r="EH687" s="17"/>
      <c r="EI687" s="17"/>
      <c r="EJ687" s="17"/>
      <c r="EK687" s="17"/>
      <c r="EL687" s="17"/>
      <c r="EM687" s="17"/>
      <c r="EN687" s="17"/>
      <c r="EO687" s="17"/>
      <c r="EP687" s="17"/>
      <c r="EQ687" s="17"/>
      <c r="ER687" s="17"/>
      <c r="ES687" s="17"/>
      <c r="ET687" s="17"/>
      <c r="EU687" s="17"/>
      <c r="EV687" s="17"/>
      <c r="EW687" s="17"/>
      <c r="EX687" s="17"/>
      <c r="EY687" s="17"/>
      <c r="EZ687" s="17"/>
      <c r="FA687" s="17"/>
      <c r="FB687" s="17"/>
      <c r="FC687" s="17"/>
      <c r="FD687" s="17"/>
      <c r="FE687" s="17"/>
      <c r="FF687" s="17"/>
      <c r="FG687" s="17"/>
      <c r="FH687" s="17"/>
      <c r="FI687" s="17"/>
      <c r="FJ687" s="17"/>
      <c r="FK687" s="17"/>
      <c r="FL687" s="17"/>
      <c r="FM687" s="17"/>
      <c r="FN687" s="17"/>
      <c r="FO687" s="17"/>
      <c r="FP687" s="17"/>
      <c r="FQ687" s="17"/>
      <c r="FR687" s="17"/>
      <c r="FS687" s="17"/>
      <c r="FT687" s="17"/>
      <c r="FU687" s="17"/>
      <c r="FV687" s="17"/>
      <c r="FW687" s="17"/>
      <c r="FX687" s="17"/>
      <c r="FY687" s="17"/>
      <c r="FZ687" s="17"/>
      <c r="GA687" s="17"/>
      <c r="GB687" s="17"/>
      <c r="GC687" s="17"/>
      <c r="GD687" s="17"/>
      <c r="GE687" s="17"/>
      <c r="GF687" s="17"/>
      <c r="GG687" s="17"/>
      <c r="GH687" s="17"/>
      <c r="GI687" s="17"/>
      <c r="GJ687" s="17"/>
      <c r="GK687" s="17"/>
      <c r="GL687" s="17"/>
      <c r="GM687" s="17"/>
      <c r="GN687" s="17"/>
      <c r="GO687" s="17"/>
      <c r="GP687" s="17"/>
      <c r="GQ687" s="17"/>
      <c r="GR687" s="17"/>
      <c r="GS687" s="17"/>
      <c r="GT687" s="17"/>
      <c r="GU687" s="17"/>
      <c r="GV687" s="17"/>
      <c r="GW687" s="17"/>
      <c r="GX687" s="17"/>
      <c r="GY687" s="17"/>
      <c r="GZ687" s="17"/>
      <c r="HA687" s="17"/>
      <c r="HB687" s="17"/>
      <c r="HC687" s="17"/>
      <c r="HD687" s="17"/>
      <c r="HE687" s="17"/>
      <c r="HF687" s="17"/>
      <c r="HG687" s="17"/>
      <c r="HH687" s="17"/>
      <c r="HI687" s="17"/>
      <c r="HJ687" s="17"/>
      <c r="HK687" s="17"/>
      <c r="HL687" s="17"/>
      <c r="HM687" s="17"/>
      <c r="HN687" s="17"/>
      <c r="HO687" s="17"/>
      <c r="HP687" s="17"/>
      <c r="HQ687" s="17"/>
      <c r="HR687" s="17"/>
      <c r="HS687" s="17"/>
      <c r="HT687" s="17"/>
      <c r="HU687" s="17"/>
      <c r="HV687" s="17"/>
      <c r="HW687" s="17"/>
      <c r="HX687" s="17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</row>
    <row r="688" spans="1:249" ht="15">
      <c r="A688" s="445"/>
      <c r="B688" s="397"/>
      <c r="C688" s="291"/>
      <c r="D688" s="291">
        <v>1</v>
      </c>
      <c r="E688" s="291"/>
      <c r="F688" s="291"/>
      <c r="G688" s="291"/>
      <c r="H688" s="291"/>
      <c r="I688" s="291"/>
      <c r="J688" s="291"/>
      <c r="K688" s="291"/>
      <c r="L688" s="291"/>
      <c r="M688" s="416"/>
      <c r="N688" s="416"/>
      <c r="O688" s="291">
        <v>2</v>
      </c>
      <c r="P688" s="416"/>
      <c r="Q688" s="416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  <c r="DU688" s="17"/>
      <c r="DV688" s="17"/>
      <c r="DW688" s="17"/>
      <c r="DX688" s="17"/>
      <c r="DY688" s="17"/>
      <c r="DZ688" s="17"/>
      <c r="EA688" s="17"/>
      <c r="EB688" s="17"/>
      <c r="EC688" s="17"/>
      <c r="ED688" s="17"/>
      <c r="EE688" s="17"/>
      <c r="EF688" s="17"/>
      <c r="EG688" s="17"/>
      <c r="EH688" s="17"/>
      <c r="EI688" s="17"/>
      <c r="EJ688" s="17"/>
      <c r="EK688" s="17"/>
      <c r="EL688" s="17"/>
      <c r="EM688" s="17"/>
      <c r="EN688" s="17"/>
      <c r="EO688" s="17"/>
      <c r="EP688" s="17"/>
      <c r="EQ688" s="17"/>
      <c r="ER688" s="17"/>
      <c r="ES688" s="17"/>
      <c r="ET688" s="17"/>
      <c r="EU688" s="17"/>
      <c r="EV688" s="17"/>
      <c r="EW688" s="17"/>
      <c r="EX688" s="17"/>
      <c r="EY688" s="17"/>
      <c r="EZ688" s="17"/>
      <c r="FA688" s="17"/>
      <c r="FB688" s="17"/>
      <c r="FC688" s="17"/>
      <c r="FD688" s="17"/>
      <c r="FE688" s="17"/>
      <c r="FF688" s="17"/>
      <c r="FG688" s="17"/>
      <c r="FH688" s="17"/>
      <c r="FI688" s="17"/>
      <c r="FJ688" s="17"/>
      <c r="FK688" s="17"/>
      <c r="FL688" s="17"/>
      <c r="FM688" s="17"/>
      <c r="FN688" s="17"/>
      <c r="FO688" s="17"/>
      <c r="FP688" s="17"/>
      <c r="FQ688" s="17"/>
      <c r="FR688" s="17"/>
      <c r="FS688" s="17"/>
      <c r="FT688" s="17"/>
      <c r="FU688" s="17"/>
      <c r="FV688" s="17"/>
      <c r="FW688" s="17"/>
      <c r="FX688" s="17"/>
      <c r="FY688" s="17"/>
      <c r="FZ688" s="17"/>
      <c r="GA688" s="17"/>
      <c r="GB688" s="17"/>
      <c r="GC688" s="17"/>
      <c r="GD688" s="17"/>
      <c r="GE688" s="17"/>
      <c r="GF688" s="17"/>
      <c r="GG688" s="17"/>
      <c r="GH688" s="17"/>
      <c r="GI688" s="17"/>
      <c r="GJ688" s="17"/>
      <c r="GK688" s="17"/>
      <c r="GL688" s="17"/>
      <c r="GM688" s="17"/>
      <c r="GN688" s="17"/>
      <c r="GO688" s="17"/>
      <c r="GP688" s="17"/>
      <c r="GQ688" s="17"/>
      <c r="GR688" s="17"/>
      <c r="GS688" s="17"/>
      <c r="GT688" s="17"/>
      <c r="GU688" s="17"/>
      <c r="GV688" s="17"/>
      <c r="GW688" s="17"/>
      <c r="GX688" s="17"/>
      <c r="GY688" s="17"/>
      <c r="GZ688" s="17"/>
      <c r="HA688" s="17"/>
      <c r="HB688" s="17"/>
      <c r="HC688" s="17"/>
      <c r="HD688" s="17"/>
      <c r="HE688" s="17"/>
      <c r="HF688" s="17"/>
      <c r="HG688" s="17"/>
      <c r="HH688" s="17"/>
      <c r="HI688" s="17"/>
      <c r="HJ688" s="17"/>
      <c r="HK688" s="17"/>
      <c r="HL688" s="17"/>
      <c r="HM688" s="17"/>
      <c r="HN688" s="17"/>
      <c r="HO688" s="17"/>
      <c r="HP688" s="17"/>
      <c r="HQ688" s="17"/>
      <c r="HR688" s="17"/>
      <c r="HS688" s="17"/>
      <c r="HT688" s="17"/>
      <c r="HU688" s="17"/>
      <c r="HV688" s="17"/>
      <c r="HW688" s="17"/>
      <c r="HX688" s="17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</row>
    <row r="689" spans="1:249" ht="15">
      <c r="A689" s="445"/>
      <c r="B689" s="397"/>
      <c r="C689" s="329"/>
      <c r="D689" s="329">
        <v>1</v>
      </c>
      <c r="E689" s="329"/>
      <c r="F689" s="329"/>
      <c r="G689" s="329"/>
      <c r="H689" s="329"/>
      <c r="I689" s="329"/>
      <c r="J689" s="329"/>
      <c r="K689" s="329"/>
      <c r="L689" s="329"/>
      <c r="M689" s="416"/>
      <c r="N689" s="416"/>
      <c r="O689" s="329">
        <v>2</v>
      </c>
      <c r="P689" s="416"/>
      <c r="Q689" s="416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  <c r="EK689" s="17"/>
      <c r="EL689" s="17"/>
      <c r="EM689" s="17"/>
      <c r="EN689" s="17"/>
      <c r="EO689" s="17"/>
      <c r="EP689" s="17"/>
      <c r="EQ689" s="17"/>
      <c r="ER689" s="17"/>
      <c r="ES689" s="17"/>
      <c r="ET689" s="17"/>
      <c r="EU689" s="17"/>
      <c r="EV689" s="17"/>
      <c r="EW689" s="17"/>
      <c r="EX689" s="17"/>
      <c r="EY689" s="17"/>
      <c r="EZ689" s="17"/>
      <c r="FA689" s="17"/>
      <c r="FB689" s="17"/>
      <c r="FC689" s="17"/>
      <c r="FD689" s="17"/>
      <c r="FE689" s="17"/>
      <c r="FF689" s="17"/>
      <c r="FG689" s="17"/>
      <c r="FH689" s="17"/>
      <c r="FI689" s="17"/>
      <c r="FJ689" s="17"/>
      <c r="FK689" s="17"/>
      <c r="FL689" s="17"/>
      <c r="FM689" s="17"/>
      <c r="FN689" s="17"/>
      <c r="FO689" s="17"/>
      <c r="FP689" s="17"/>
      <c r="FQ689" s="17"/>
      <c r="FR689" s="17"/>
      <c r="FS689" s="17"/>
      <c r="FT689" s="17"/>
      <c r="FU689" s="17"/>
      <c r="FV689" s="17"/>
      <c r="FW689" s="17"/>
      <c r="FX689" s="17"/>
      <c r="FY689" s="17"/>
      <c r="FZ689" s="17"/>
      <c r="GA689" s="17"/>
      <c r="GB689" s="17"/>
      <c r="GC689" s="17"/>
      <c r="GD689" s="17"/>
      <c r="GE689" s="17"/>
      <c r="GF689" s="17"/>
      <c r="GG689" s="17"/>
      <c r="GH689" s="17"/>
      <c r="GI689" s="17"/>
      <c r="GJ689" s="17"/>
      <c r="GK689" s="17"/>
      <c r="GL689" s="17"/>
      <c r="GM689" s="17"/>
      <c r="GN689" s="17"/>
      <c r="GO689" s="17"/>
      <c r="GP689" s="17"/>
      <c r="GQ689" s="17"/>
      <c r="GR689" s="17"/>
      <c r="GS689" s="17"/>
      <c r="GT689" s="17"/>
      <c r="GU689" s="17"/>
      <c r="GV689" s="17"/>
      <c r="GW689" s="17"/>
      <c r="GX689" s="17"/>
      <c r="GY689" s="17"/>
      <c r="GZ689" s="17"/>
      <c r="HA689" s="17"/>
      <c r="HB689" s="17"/>
      <c r="HC689" s="17"/>
      <c r="HD689" s="17"/>
      <c r="HE689" s="17"/>
      <c r="HF689" s="17"/>
      <c r="HG689" s="17"/>
      <c r="HH689" s="17"/>
      <c r="HI689" s="17"/>
      <c r="HJ689" s="17"/>
      <c r="HK689" s="17"/>
      <c r="HL689" s="17"/>
      <c r="HM689" s="17"/>
      <c r="HN689" s="17"/>
      <c r="HO689" s="17"/>
      <c r="HP689" s="17"/>
      <c r="HQ689" s="17"/>
      <c r="HR689" s="17"/>
      <c r="HS689" s="17"/>
      <c r="HT689" s="17"/>
      <c r="HU689" s="17"/>
      <c r="HV689" s="17"/>
      <c r="HW689" s="17"/>
      <c r="HX689" s="17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</row>
    <row r="690" spans="1:249" ht="15">
      <c r="A690" s="445"/>
      <c r="B690" s="397"/>
      <c r="C690" s="329"/>
      <c r="D690" s="329">
        <v>1</v>
      </c>
      <c r="E690" s="329"/>
      <c r="F690" s="329"/>
      <c r="G690" s="329"/>
      <c r="H690" s="329"/>
      <c r="I690" s="329"/>
      <c r="J690" s="329"/>
      <c r="K690" s="329"/>
      <c r="L690" s="329"/>
      <c r="M690" s="416"/>
      <c r="N690" s="416"/>
      <c r="O690" s="329">
        <v>2</v>
      </c>
      <c r="P690" s="416"/>
      <c r="Q690" s="416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  <c r="EK690" s="17"/>
      <c r="EL690" s="17"/>
      <c r="EM690" s="17"/>
      <c r="EN690" s="17"/>
      <c r="EO690" s="17"/>
      <c r="EP690" s="17"/>
      <c r="EQ690" s="17"/>
      <c r="ER690" s="17"/>
      <c r="ES690" s="17"/>
      <c r="ET690" s="17"/>
      <c r="EU690" s="17"/>
      <c r="EV690" s="17"/>
      <c r="EW690" s="17"/>
      <c r="EX690" s="17"/>
      <c r="EY690" s="17"/>
      <c r="EZ690" s="17"/>
      <c r="FA690" s="17"/>
      <c r="FB690" s="17"/>
      <c r="FC690" s="17"/>
      <c r="FD690" s="17"/>
      <c r="FE690" s="17"/>
      <c r="FF690" s="17"/>
      <c r="FG690" s="17"/>
      <c r="FH690" s="17"/>
      <c r="FI690" s="17"/>
      <c r="FJ690" s="17"/>
      <c r="FK690" s="17"/>
      <c r="FL690" s="17"/>
      <c r="FM690" s="17"/>
      <c r="FN690" s="17"/>
      <c r="FO690" s="17"/>
      <c r="FP690" s="17"/>
      <c r="FQ690" s="17"/>
      <c r="FR690" s="17"/>
      <c r="FS690" s="17"/>
      <c r="FT690" s="17"/>
      <c r="FU690" s="17"/>
      <c r="FV690" s="17"/>
      <c r="FW690" s="17"/>
      <c r="FX690" s="17"/>
      <c r="FY690" s="17"/>
      <c r="FZ690" s="17"/>
      <c r="GA690" s="17"/>
      <c r="GB690" s="17"/>
      <c r="GC690" s="17"/>
      <c r="GD690" s="17"/>
      <c r="GE690" s="17"/>
      <c r="GF690" s="17"/>
      <c r="GG690" s="17"/>
      <c r="GH690" s="17"/>
      <c r="GI690" s="17"/>
      <c r="GJ690" s="17"/>
      <c r="GK690" s="17"/>
      <c r="GL690" s="17"/>
      <c r="GM690" s="17"/>
      <c r="GN690" s="17"/>
      <c r="GO690" s="17"/>
      <c r="GP690" s="17"/>
      <c r="GQ690" s="17"/>
      <c r="GR690" s="17"/>
      <c r="GS690" s="17"/>
      <c r="GT690" s="17"/>
      <c r="GU690" s="17"/>
      <c r="GV690" s="17"/>
      <c r="GW690" s="17"/>
      <c r="GX690" s="17"/>
      <c r="GY690" s="17"/>
      <c r="GZ690" s="17"/>
      <c r="HA690" s="17"/>
      <c r="HB690" s="17"/>
      <c r="HC690" s="17"/>
      <c r="HD690" s="17"/>
      <c r="HE690" s="17"/>
      <c r="HF690" s="17"/>
      <c r="HG690" s="17"/>
      <c r="HH690" s="17"/>
      <c r="HI690" s="17"/>
      <c r="HJ690" s="17"/>
      <c r="HK690" s="17"/>
      <c r="HL690" s="17"/>
      <c r="HM690" s="17"/>
      <c r="HN690" s="17"/>
      <c r="HO690" s="17"/>
      <c r="HP690" s="17"/>
      <c r="HQ690" s="17"/>
      <c r="HR690" s="17"/>
      <c r="HS690" s="17"/>
      <c r="HT690" s="17"/>
      <c r="HU690" s="17"/>
      <c r="HV690" s="17"/>
      <c r="HW690" s="17"/>
      <c r="HX690" s="17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</row>
    <row r="691" spans="1:249" ht="15">
      <c r="A691" s="445"/>
      <c r="B691" s="397"/>
      <c r="C691" s="329"/>
      <c r="D691" s="329">
        <v>1</v>
      </c>
      <c r="E691" s="329"/>
      <c r="F691" s="329"/>
      <c r="G691" s="329"/>
      <c r="H691" s="329"/>
      <c r="I691" s="329"/>
      <c r="J691" s="329"/>
      <c r="K691" s="329"/>
      <c r="L691" s="329"/>
      <c r="M691" s="416"/>
      <c r="N691" s="416"/>
      <c r="O691" s="329">
        <v>2</v>
      </c>
      <c r="P691" s="416"/>
      <c r="Q691" s="416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  <c r="EK691" s="17"/>
      <c r="EL691" s="17"/>
      <c r="EM691" s="17"/>
      <c r="EN691" s="17"/>
      <c r="EO691" s="17"/>
      <c r="EP691" s="17"/>
      <c r="EQ691" s="17"/>
      <c r="ER691" s="17"/>
      <c r="ES691" s="17"/>
      <c r="ET691" s="17"/>
      <c r="EU691" s="17"/>
      <c r="EV691" s="17"/>
      <c r="EW691" s="17"/>
      <c r="EX691" s="17"/>
      <c r="EY691" s="17"/>
      <c r="EZ691" s="17"/>
      <c r="FA691" s="17"/>
      <c r="FB691" s="17"/>
      <c r="FC691" s="17"/>
      <c r="FD691" s="17"/>
      <c r="FE691" s="17"/>
      <c r="FF691" s="17"/>
      <c r="FG691" s="17"/>
      <c r="FH691" s="17"/>
      <c r="FI691" s="17"/>
      <c r="FJ691" s="17"/>
      <c r="FK691" s="17"/>
      <c r="FL691" s="17"/>
      <c r="FM691" s="17"/>
      <c r="FN691" s="17"/>
      <c r="FO691" s="17"/>
      <c r="FP691" s="17"/>
      <c r="FQ691" s="17"/>
      <c r="FR691" s="17"/>
      <c r="FS691" s="17"/>
      <c r="FT691" s="17"/>
      <c r="FU691" s="17"/>
      <c r="FV691" s="17"/>
      <c r="FW691" s="17"/>
      <c r="FX691" s="17"/>
      <c r="FY691" s="17"/>
      <c r="FZ691" s="17"/>
      <c r="GA691" s="17"/>
      <c r="GB691" s="17"/>
      <c r="GC691" s="17"/>
      <c r="GD691" s="17"/>
      <c r="GE691" s="17"/>
      <c r="GF691" s="17"/>
      <c r="GG691" s="17"/>
      <c r="GH691" s="17"/>
      <c r="GI691" s="17"/>
      <c r="GJ691" s="17"/>
      <c r="GK691" s="17"/>
      <c r="GL691" s="17"/>
      <c r="GM691" s="17"/>
      <c r="GN691" s="17"/>
      <c r="GO691" s="17"/>
      <c r="GP691" s="17"/>
      <c r="GQ691" s="17"/>
      <c r="GR691" s="17"/>
      <c r="GS691" s="17"/>
      <c r="GT691" s="17"/>
      <c r="GU691" s="17"/>
      <c r="GV691" s="17"/>
      <c r="GW691" s="17"/>
      <c r="GX691" s="17"/>
      <c r="GY691" s="17"/>
      <c r="GZ691" s="17"/>
      <c r="HA691" s="17"/>
      <c r="HB691" s="17"/>
      <c r="HC691" s="17"/>
      <c r="HD691" s="17"/>
      <c r="HE691" s="17"/>
      <c r="HF691" s="17"/>
      <c r="HG691" s="17"/>
      <c r="HH691" s="17"/>
      <c r="HI691" s="17"/>
      <c r="HJ691" s="17"/>
      <c r="HK691" s="17"/>
      <c r="HL691" s="17"/>
      <c r="HM691" s="17"/>
      <c r="HN691" s="17"/>
      <c r="HO691" s="17"/>
      <c r="HP691" s="17"/>
      <c r="HQ691" s="17"/>
      <c r="HR691" s="17"/>
      <c r="HS691" s="17"/>
      <c r="HT691" s="17"/>
      <c r="HU691" s="17"/>
      <c r="HV691" s="17"/>
      <c r="HW691" s="17"/>
      <c r="HX691" s="17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</row>
    <row r="692" spans="1:249" thickBot="1">
      <c r="A692" s="446"/>
      <c r="B692" s="399"/>
      <c r="C692" s="295"/>
      <c r="D692" s="295">
        <v>1</v>
      </c>
      <c r="E692" s="295"/>
      <c r="F692" s="295"/>
      <c r="G692" s="295"/>
      <c r="H692" s="295"/>
      <c r="I692" s="295"/>
      <c r="J692" s="295"/>
      <c r="K692" s="295"/>
      <c r="L692" s="295"/>
      <c r="M692" s="417"/>
      <c r="N692" s="417"/>
      <c r="O692" s="295">
        <v>2</v>
      </c>
      <c r="P692" s="417"/>
      <c r="Q692" s="4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  <c r="DU692" s="17"/>
      <c r="DV692" s="17"/>
      <c r="DW692" s="17"/>
      <c r="DX692" s="17"/>
      <c r="DY692" s="17"/>
      <c r="DZ692" s="17"/>
      <c r="EA692" s="17"/>
      <c r="EB692" s="17"/>
      <c r="EC692" s="17"/>
      <c r="ED692" s="17"/>
      <c r="EE692" s="17"/>
      <c r="EF692" s="17"/>
      <c r="EG692" s="17"/>
      <c r="EH692" s="17"/>
      <c r="EI692" s="17"/>
      <c r="EJ692" s="17"/>
      <c r="EK692" s="17"/>
      <c r="EL692" s="17"/>
      <c r="EM692" s="17"/>
      <c r="EN692" s="17"/>
      <c r="EO692" s="17"/>
      <c r="EP692" s="17"/>
      <c r="EQ692" s="17"/>
      <c r="ER692" s="17"/>
      <c r="ES692" s="17"/>
      <c r="ET692" s="17"/>
      <c r="EU692" s="17"/>
      <c r="EV692" s="17"/>
      <c r="EW692" s="17"/>
      <c r="EX692" s="17"/>
      <c r="EY692" s="17"/>
      <c r="EZ692" s="17"/>
      <c r="FA692" s="17"/>
      <c r="FB692" s="17"/>
      <c r="FC692" s="17"/>
      <c r="FD692" s="17"/>
      <c r="FE692" s="17"/>
      <c r="FF692" s="17"/>
      <c r="FG692" s="17"/>
      <c r="FH692" s="17"/>
      <c r="FI692" s="17"/>
      <c r="FJ692" s="17"/>
      <c r="FK692" s="17"/>
      <c r="FL692" s="17"/>
      <c r="FM692" s="17"/>
      <c r="FN692" s="17"/>
      <c r="FO692" s="17"/>
      <c r="FP692" s="17"/>
      <c r="FQ692" s="17"/>
      <c r="FR692" s="17"/>
      <c r="FS692" s="17"/>
      <c r="FT692" s="17"/>
      <c r="FU692" s="17"/>
      <c r="FV692" s="17"/>
      <c r="FW692" s="17"/>
      <c r="FX692" s="17"/>
      <c r="FY692" s="17"/>
      <c r="FZ692" s="17"/>
      <c r="GA692" s="17"/>
      <c r="GB692" s="17"/>
      <c r="GC692" s="17"/>
      <c r="GD692" s="17"/>
      <c r="GE692" s="17"/>
      <c r="GF692" s="17"/>
      <c r="GG692" s="17"/>
      <c r="GH692" s="17"/>
      <c r="GI692" s="17"/>
      <c r="GJ692" s="17"/>
      <c r="GK692" s="17"/>
      <c r="GL692" s="17"/>
      <c r="GM692" s="17"/>
      <c r="GN692" s="17"/>
      <c r="GO692" s="17"/>
      <c r="GP692" s="17"/>
      <c r="GQ692" s="17"/>
      <c r="GR692" s="17"/>
      <c r="GS692" s="17"/>
      <c r="GT692" s="17"/>
      <c r="GU692" s="17"/>
      <c r="GV692" s="17"/>
      <c r="GW692" s="17"/>
      <c r="GX692" s="17"/>
      <c r="GY692" s="17"/>
      <c r="GZ692" s="17"/>
      <c r="HA692" s="17"/>
      <c r="HB692" s="17"/>
      <c r="HC692" s="17"/>
      <c r="HD692" s="17"/>
      <c r="HE692" s="17"/>
      <c r="HF692" s="17"/>
      <c r="HG692" s="17"/>
      <c r="HH692" s="17"/>
      <c r="HI692" s="17"/>
      <c r="HJ692" s="17"/>
      <c r="HK692" s="17"/>
      <c r="HL692" s="17"/>
      <c r="HM692" s="17"/>
      <c r="HN692" s="17"/>
      <c r="HO692" s="17"/>
      <c r="HP692" s="17"/>
      <c r="HQ692" s="17"/>
      <c r="HR692" s="17"/>
      <c r="HS692" s="17"/>
      <c r="HT692" s="17"/>
      <c r="HU692" s="17"/>
      <c r="HV692" s="17"/>
      <c r="HW692" s="17"/>
      <c r="HX692" s="17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</row>
    <row r="693" spans="1:249" ht="15" customHeight="1">
      <c r="A693" s="444" t="s">
        <v>155</v>
      </c>
      <c r="B693" s="396" t="s">
        <v>120</v>
      </c>
      <c r="C693" s="294"/>
      <c r="D693" s="294">
        <v>1</v>
      </c>
      <c r="E693" s="294"/>
      <c r="F693" s="294"/>
      <c r="G693" s="294"/>
      <c r="H693" s="294"/>
      <c r="I693" s="294"/>
      <c r="J693" s="294"/>
      <c r="K693" s="294"/>
      <c r="L693" s="294"/>
      <c r="M693" s="436">
        <f>SUM(D693:D698)</f>
        <v>6</v>
      </c>
      <c r="N693" s="436"/>
      <c r="O693" s="294">
        <v>2</v>
      </c>
      <c r="P693" s="436">
        <f>SUM(O693:O698)</f>
        <v>12</v>
      </c>
      <c r="Q693" s="436" t="s">
        <v>38</v>
      </c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  <c r="DU693" s="17"/>
      <c r="DV693" s="17"/>
      <c r="DW693" s="17"/>
      <c r="DX693" s="17"/>
      <c r="DY693" s="17"/>
      <c r="DZ693" s="17"/>
      <c r="EA693" s="17"/>
      <c r="EB693" s="17"/>
      <c r="EC693" s="17"/>
      <c r="ED693" s="17"/>
      <c r="EE693" s="17"/>
      <c r="EF693" s="17"/>
      <c r="EG693" s="17"/>
      <c r="EH693" s="17"/>
      <c r="EI693" s="17"/>
      <c r="EJ693" s="17"/>
      <c r="EK693" s="17"/>
      <c r="EL693" s="17"/>
      <c r="EM693" s="17"/>
      <c r="EN693" s="17"/>
      <c r="EO693" s="17"/>
      <c r="EP693" s="17"/>
      <c r="EQ693" s="17"/>
      <c r="ER693" s="17"/>
      <c r="ES693" s="17"/>
      <c r="ET693" s="17"/>
      <c r="EU693" s="17"/>
      <c r="EV693" s="17"/>
      <c r="EW693" s="17"/>
      <c r="EX693" s="17"/>
      <c r="EY693" s="17"/>
      <c r="EZ693" s="17"/>
      <c r="FA693" s="17"/>
      <c r="FB693" s="17"/>
      <c r="FC693" s="17"/>
      <c r="FD693" s="17"/>
      <c r="FE693" s="17"/>
      <c r="FF693" s="17"/>
      <c r="FG693" s="17"/>
      <c r="FH693" s="17"/>
      <c r="FI693" s="17"/>
      <c r="FJ693" s="17"/>
      <c r="FK693" s="17"/>
      <c r="FL693" s="17"/>
      <c r="FM693" s="17"/>
      <c r="FN693" s="17"/>
      <c r="FO693" s="17"/>
      <c r="FP693" s="17"/>
      <c r="FQ693" s="17"/>
      <c r="FR693" s="17"/>
      <c r="FS693" s="17"/>
      <c r="FT693" s="17"/>
      <c r="FU693" s="17"/>
      <c r="FV693" s="17"/>
      <c r="FW693" s="17"/>
      <c r="FX693" s="17"/>
      <c r="FY693" s="17"/>
      <c r="FZ693" s="17"/>
      <c r="GA693" s="17"/>
      <c r="GB693" s="17"/>
      <c r="GC693" s="17"/>
      <c r="GD693" s="17"/>
      <c r="GE693" s="17"/>
      <c r="GF693" s="17"/>
      <c r="GG693" s="17"/>
      <c r="GH693" s="17"/>
      <c r="GI693" s="17"/>
      <c r="GJ693" s="17"/>
      <c r="GK693" s="17"/>
      <c r="GL693" s="17"/>
      <c r="GM693" s="17"/>
      <c r="GN693" s="17"/>
      <c r="GO693" s="17"/>
      <c r="GP693" s="17"/>
      <c r="GQ693" s="17"/>
      <c r="GR693" s="17"/>
      <c r="GS693" s="17"/>
      <c r="GT693" s="17"/>
      <c r="GU693" s="17"/>
      <c r="GV693" s="17"/>
      <c r="GW693" s="17"/>
      <c r="GX693" s="17"/>
      <c r="GY693" s="17"/>
      <c r="GZ693" s="17"/>
      <c r="HA693" s="17"/>
      <c r="HB693" s="17"/>
      <c r="HC693" s="17"/>
      <c r="HD693" s="17"/>
      <c r="HE693" s="17"/>
      <c r="HF693" s="17"/>
      <c r="HG693" s="17"/>
      <c r="HH693" s="17"/>
      <c r="HI693" s="17"/>
      <c r="HJ693" s="17"/>
      <c r="HK693" s="17"/>
      <c r="HL693" s="17"/>
      <c r="HM693" s="17"/>
      <c r="HN693" s="17"/>
      <c r="HO693" s="17"/>
      <c r="HP693" s="17"/>
      <c r="HQ693" s="17"/>
      <c r="HR693" s="17"/>
      <c r="HS693" s="17"/>
      <c r="HT693" s="17"/>
      <c r="HU693" s="17"/>
      <c r="HV693" s="17"/>
      <c r="HW693" s="17"/>
      <c r="HX693" s="17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</row>
    <row r="694" spans="1:249" ht="15">
      <c r="A694" s="445"/>
      <c r="B694" s="397"/>
      <c r="C694" s="329"/>
      <c r="D694" s="329">
        <v>1</v>
      </c>
      <c r="E694" s="329"/>
      <c r="F694" s="329"/>
      <c r="G694" s="329"/>
      <c r="H694" s="329"/>
      <c r="I694" s="329"/>
      <c r="J694" s="329"/>
      <c r="K694" s="329"/>
      <c r="L694" s="329"/>
      <c r="M694" s="416"/>
      <c r="N694" s="416"/>
      <c r="O694" s="329">
        <v>2</v>
      </c>
      <c r="P694" s="416"/>
      <c r="Q694" s="416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  <c r="DU694" s="17"/>
      <c r="DV694" s="17"/>
      <c r="DW694" s="17"/>
      <c r="DX694" s="17"/>
      <c r="DY694" s="17"/>
      <c r="DZ694" s="17"/>
      <c r="EA694" s="17"/>
      <c r="EB694" s="17"/>
      <c r="EC694" s="17"/>
      <c r="ED694" s="17"/>
      <c r="EE694" s="17"/>
      <c r="EF694" s="17"/>
      <c r="EG694" s="17"/>
      <c r="EH694" s="17"/>
      <c r="EI694" s="17"/>
      <c r="EJ694" s="17"/>
      <c r="EK694" s="17"/>
      <c r="EL694" s="17"/>
      <c r="EM694" s="17"/>
      <c r="EN694" s="17"/>
      <c r="EO694" s="17"/>
      <c r="EP694" s="17"/>
      <c r="EQ694" s="17"/>
      <c r="ER694" s="17"/>
      <c r="ES694" s="17"/>
      <c r="ET694" s="17"/>
      <c r="EU694" s="17"/>
      <c r="EV694" s="17"/>
      <c r="EW694" s="17"/>
      <c r="EX694" s="17"/>
      <c r="EY694" s="17"/>
      <c r="EZ694" s="17"/>
      <c r="FA694" s="17"/>
      <c r="FB694" s="17"/>
      <c r="FC694" s="17"/>
      <c r="FD694" s="17"/>
      <c r="FE694" s="17"/>
      <c r="FF694" s="17"/>
      <c r="FG694" s="17"/>
      <c r="FH694" s="17"/>
      <c r="FI694" s="17"/>
      <c r="FJ694" s="17"/>
      <c r="FK694" s="17"/>
      <c r="FL694" s="17"/>
      <c r="FM694" s="17"/>
      <c r="FN694" s="17"/>
      <c r="FO694" s="17"/>
      <c r="FP694" s="17"/>
      <c r="FQ694" s="17"/>
      <c r="FR694" s="17"/>
      <c r="FS694" s="17"/>
      <c r="FT694" s="17"/>
      <c r="FU694" s="17"/>
      <c r="FV694" s="17"/>
      <c r="FW694" s="17"/>
      <c r="FX694" s="17"/>
      <c r="FY694" s="17"/>
      <c r="FZ694" s="17"/>
      <c r="GA694" s="17"/>
      <c r="GB694" s="17"/>
      <c r="GC694" s="17"/>
      <c r="GD694" s="17"/>
      <c r="GE694" s="17"/>
      <c r="GF694" s="17"/>
      <c r="GG694" s="17"/>
      <c r="GH694" s="17"/>
      <c r="GI694" s="17"/>
      <c r="GJ694" s="17"/>
      <c r="GK694" s="17"/>
      <c r="GL694" s="17"/>
      <c r="GM694" s="17"/>
      <c r="GN694" s="17"/>
      <c r="GO694" s="17"/>
      <c r="GP694" s="17"/>
      <c r="GQ694" s="17"/>
      <c r="GR694" s="17"/>
      <c r="GS694" s="17"/>
      <c r="GT694" s="17"/>
      <c r="GU694" s="17"/>
      <c r="GV694" s="17"/>
      <c r="GW694" s="17"/>
      <c r="GX694" s="17"/>
      <c r="GY694" s="17"/>
      <c r="GZ694" s="17"/>
      <c r="HA694" s="17"/>
      <c r="HB694" s="17"/>
      <c r="HC694" s="17"/>
      <c r="HD694" s="17"/>
      <c r="HE694" s="17"/>
      <c r="HF694" s="17"/>
      <c r="HG694" s="17"/>
      <c r="HH694" s="17"/>
      <c r="HI694" s="17"/>
      <c r="HJ694" s="17"/>
      <c r="HK694" s="17"/>
      <c r="HL694" s="17"/>
      <c r="HM694" s="17"/>
      <c r="HN694" s="17"/>
      <c r="HO694" s="17"/>
      <c r="HP694" s="17"/>
      <c r="HQ694" s="17"/>
      <c r="HR694" s="17"/>
      <c r="HS694" s="17"/>
      <c r="HT694" s="17"/>
      <c r="HU694" s="17"/>
      <c r="HV694" s="17"/>
      <c r="HW694" s="17"/>
      <c r="HX694" s="17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</row>
    <row r="695" spans="1:249" ht="15">
      <c r="A695" s="445"/>
      <c r="B695" s="397"/>
      <c r="C695" s="329"/>
      <c r="D695" s="329">
        <v>1</v>
      </c>
      <c r="E695" s="329"/>
      <c r="F695" s="329"/>
      <c r="G695" s="329"/>
      <c r="H695" s="329"/>
      <c r="I695" s="329"/>
      <c r="J695" s="329"/>
      <c r="K695" s="329"/>
      <c r="L695" s="329"/>
      <c r="M695" s="416"/>
      <c r="N695" s="416"/>
      <c r="O695" s="329">
        <v>2</v>
      </c>
      <c r="P695" s="416"/>
      <c r="Q695" s="416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  <c r="DU695" s="17"/>
      <c r="DV695" s="17"/>
      <c r="DW695" s="17"/>
      <c r="DX695" s="17"/>
      <c r="DY695" s="17"/>
      <c r="DZ695" s="17"/>
      <c r="EA695" s="17"/>
      <c r="EB695" s="17"/>
      <c r="EC695" s="17"/>
      <c r="ED695" s="17"/>
      <c r="EE695" s="17"/>
      <c r="EF695" s="17"/>
      <c r="EG695" s="17"/>
      <c r="EH695" s="17"/>
      <c r="EI695" s="17"/>
      <c r="EJ695" s="17"/>
      <c r="EK695" s="17"/>
      <c r="EL695" s="17"/>
      <c r="EM695" s="17"/>
      <c r="EN695" s="17"/>
      <c r="EO695" s="17"/>
      <c r="EP695" s="17"/>
      <c r="EQ695" s="17"/>
      <c r="ER695" s="17"/>
      <c r="ES695" s="17"/>
      <c r="ET695" s="17"/>
      <c r="EU695" s="17"/>
      <c r="EV695" s="17"/>
      <c r="EW695" s="17"/>
      <c r="EX695" s="17"/>
      <c r="EY695" s="17"/>
      <c r="EZ695" s="17"/>
      <c r="FA695" s="17"/>
      <c r="FB695" s="17"/>
      <c r="FC695" s="17"/>
      <c r="FD695" s="17"/>
      <c r="FE695" s="17"/>
      <c r="FF695" s="17"/>
      <c r="FG695" s="17"/>
      <c r="FH695" s="17"/>
      <c r="FI695" s="17"/>
      <c r="FJ695" s="17"/>
      <c r="FK695" s="17"/>
      <c r="FL695" s="17"/>
      <c r="FM695" s="17"/>
      <c r="FN695" s="17"/>
      <c r="FO695" s="17"/>
      <c r="FP695" s="17"/>
      <c r="FQ695" s="17"/>
      <c r="FR695" s="17"/>
      <c r="FS695" s="17"/>
      <c r="FT695" s="17"/>
      <c r="FU695" s="17"/>
      <c r="FV695" s="17"/>
      <c r="FW695" s="17"/>
      <c r="FX695" s="17"/>
      <c r="FY695" s="17"/>
      <c r="FZ695" s="17"/>
      <c r="GA695" s="17"/>
      <c r="GB695" s="17"/>
      <c r="GC695" s="17"/>
      <c r="GD695" s="17"/>
      <c r="GE695" s="17"/>
      <c r="GF695" s="17"/>
      <c r="GG695" s="17"/>
      <c r="GH695" s="17"/>
      <c r="GI695" s="17"/>
      <c r="GJ695" s="17"/>
      <c r="GK695" s="17"/>
      <c r="GL695" s="17"/>
      <c r="GM695" s="17"/>
      <c r="GN695" s="17"/>
      <c r="GO695" s="17"/>
      <c r="GP695" s="17"/>
      <c r="GQ695" s="17"/>
      <c r="GR695" s="17"/>
      <c r="GS695" s="17"/>
      <c r="GT695" s="17"/>
      <c r="GU695" s="17"/>
      <c r="GV695" s="17"/>
      <c r="GW695" s="17"/>
      <c r="GX695" s="17"/>
      <c r="GY695" s="17"/>
      <c r="GZ695" s="17"/>
      <c r="HA695" s="17"/>
      <c r="HB695" s="17"/>
      <c r="HC695" s="17"/>
      <c r="HD695" s="17"/>
      <c r="HE695" s="17"/>
      <c r="HF695" s="17"/>
      <c r="HG695" s="17"/>
      <c r="HH695" s="17"/>
      <c r="HI695" s="17"/>
      <c r="HJ695" s="17"/>
      <c r="HK695" s="17"/>
      <c r="HL695" s="17"/>
      <c r="HM695" s="17"/>
      <c r="HN695" s="17"/>
      <c r="HO695" s="17"/>
      <c r="HP695" s="17"/>
      <c r="HQ695" s="17"/>
      <c r="HR695" s="17"/>
      <c r="HS695" s="17"/>
      <c r="HT695" s="17"/>
      <c r="HU695" s="17"/>
      <c r="HV695" s="17"/>
      <c r="HW695" s="17"/>
      <c r="HX695" s="17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</row>
    <row r="696" spans="1:249" ht="15">
      <c r="A696" s="445"/>
      <c r="B696" s="397"/>
      <c r="C696" s="329"/>
      <c r="D696" s="329">
        <v>1</v>
      </c>
      <c r="E696" s="329"/>
      <c r="F696" s="329"/>
      <c r="G696" s="329"/>
      <c r="H696" s="329"/>
      <c r="I696" s="329"/>
      <c r="J696" s="329"/>
      <c r="K696" s="329"/>
      <c r="L696" s="329"/>
      <c r="M696" s="416"/>
      <c r="N696" s="416"/>
      <c r="O696" s="329">
        <v>2</v>
      </c>
      <c r="P696" s="416"/>
      <c r="Q696" s="416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  <c r="DU696" s="17"/>
      <c r="DV696" s="17"/>
      <c r="DW696" s="17"/>
      <c r="DX696" s="17"/>
      <c r="DY696" s="17"/>
      <c r="DZ696" s="17"/>
      <c r="EA696" s="17"/>
      <c r="EB696" s="17"/>
      <c r="EC696" s="17"/>
      <c r="ED696" s="17"/>
      <c r="EE696" s="17"/>
      <c r="EF696" s="17"/>
      <c r="EG696" s="17"/>
      <c r="EH696" s="17"/>
      <c r="EI696" s="17"/>
      <c r="EJ696" s="17"/>
      <c r="EK696" s="17"/>
      <c r="EL696" s="17"/>
      <c r="EM696" s="17"/>
      <c r="EN696" s="17"/>
      <c r="EO696" s="17"/>
      <c r="EP696" s="17"/>
      <c r="EQ696" s="17"/>
      <c r="ER696" s="17"/>
      <c r="ES696" s="17"/>
      <c r="ET696" s="17"/>
      <c r="EU696" s="17"/>
      <c r="EV696" s="17"/>
      <c r="EW696" s="17"/>
      <c r="EX696" s="17"/>
      <c r="EY696" s="17"/>
      <c r="EZ696" s="17"/>
      <c r="FA696" s="17"/>
      <c r="FB696" s="17"/>
      <c r="FC696" s="17"/>
      <c r="FD696" s="17"/>
      <c r="FE696" s="17"/>
      <c r="FF696" s="17"/>
      <c r="FG696" s="17"/>
      <c r="FH696" s="17"/>
      <c r="FI696" s="17"/>
      <c r="FJ696" s="17"/>
      <c r="FK696" s="17"/>
      <c r="FL696" s="17"/>
      <c r="FM696" s="17"/>
      <c r="FN696" s="17"/>
      <c r="FO696" s="17"/>
      <c r="FP696" s="17"/>
      <c r="FQ696" s="17"/>
      <c r="FR696" s="17"/>
      <c r="FS696" s="17"/>
      <c r="FT696" s="17"/>
      <c r="FU696" s="17"/>
      <c r="FV696" s="17"/>
      <c r="FW696" s="17"/>
      <c r="FX696" s="17"/>
      <c r="FY696" s="17"/>
      <c r="FZ696" s="17"/>
      <c r="GA696" s="17"/>
      <c r="GB696" s="17"/>
      <c r="GC696" s="17"/>
      <c r="GD696" s="17"/>
      <c r="GE696" s="17"/>
      <c r="GF696" s="17"/>
      <c r="GG696" s="17"/>
      <c r="GH696" s="17"/>
      <c r="GI696" s="17"/>
      <c r="GJ696" s="17"/>
      <c r="GK696" s="17"/>
      <c r="GL696" s="17"/>
      <c r="GM696" s="17"/>
      <c r="GN696" s="17"/>
      <c r="GO696" s="17"/>
      <c r="GP696" s="17"/>
      <c r="GQ696" s="17"/>
      <c r="GR696" s="17"/>
      <c r="GS696" s="17"/>
      <c r="GT696" s="17"/>
      <c r="GU696" s="17"/>
      <c r="GV696" s="17"/>
      <c r="GW696" s="17"/>
      <c r="GX696" s="17"/>
      <c r="GY696" s="17"/>
      <c r="GZ696" s="17"/>
      <c r="HA696" s="17"/>
      <c r="HB696" s="17"/>
      <c r="HC696" s="17"/>
      <c r="HD696" s="17"/>
      <c r="HE696" s="17"/>
      <c r="HF696" s="17"/>
      <c r="HG696" s="17"/>
      <c r="HH696" s="17"/>
      <c r="HI696" s="17"/>
      <c r="HJ696" s="17"/>
      <c r="HK696" s="17"/>
      <c r="HL696" s="17"/>
      <c r="HM696" s="17"/>
      <c r="HN696" s="17"/>
      <c r="HO696" s="17"/>
      <c r="HP696" s="17"/>
      <c r="HQ696" s="17"/>
      <c r="HR696" s="17"/>
      <c r="HS696" s="17"/>
      <c r="HT696" s="17"/>
      <c r="HU696" s="17"/>
      <c r="HV696" s="17"/>
      <c r="HW696" s="17"/>
      <c r="HX696" s="17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</row>
    <row r="697" spans="1:249" ht="15">
      <c r="A697" s="445"/>
      <c r="B697" s="397"/>
      <c r="C697" s="329"/>
      <c r="D697" s="329">
        <v>1</v>
      </c>
      <c r="E697" s="329"/>
      <c r="F697" s="329"/>
      <c r="G697" s="329"/>
      <c r="H697" s="329"/>
      <c r="I697" s="329"/>
      <c r="J697" s="329"/>
      <c r="K697" s="329"/>
      <c r="L697" s="329"/>
      <c r="M697" s="416"/>
      <c r="N697" s="416"/>
      <c r="O697" s="329">
        <v>2</v>
      </c>
      <c r="P697" s="416"/>
      <c r="Q697" s="416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  <c r="DU697" s="17"/>
      <c r="DV697" s="17"/>
      <c r="DW697" s="17"/>
      <c r="DX697" s="17"/>
      <c r="DY697" s="17"/>
      <c r="DZ697" s="17"/>
      <c r="EA697" s="17"/>
      <c r="EB697" s="17"/>
      <c r="EC697" s="17"/>
      <c r="ED697" s="17"/>
      <c r="EE697" s="17"/>
      <c r="EF697" s="17"/>
      <c r="EG697" s="17"/>
      <c r="EH697" s="17"/>
      <c r="EI697" s="17"/>
      <c r="EJ697" s="17"/>
      <c r="EK697" s="17"/>
      <c r="EL697" s="17"/>
      <c r="EM697" s="17"/>
      <c r="EN697" s="17"/>
      <c r="EO697" s="17"/>
      <c r="EP697" s="17"/>
      <c r="EQ697" s="17"/>
      <c r="ER697" s="17"/>
      <c r="ES697" s="17"/>
      <c r="ET697" s="17"/>
      <c r="EU697" s="17"/>
      <c r="EV697" s="17"/>
      <c r="EW697" s="17"/>
      <c r="EX697" s="17"/>
      <c r="EY697" s="17"/>
      <c r="EZ697" s="17"/>
      <c r="FA697" s="17"/>
      <c r="FB697" s="17"/>
      <c r="FC697" s="17"/>
      <c r="FD697" s="17"/>
      <c r="FE697" s="17"/>
      <c r="FF697" s="17"/>
      <c r="FG697" s="17"/>
      <c r="FH697" s="17"/>
      <c r="FI697" s="17"/>
      <c r="FJ697" s="17"/>
      <c r="FK697" s="17"/>
      <c r="FL697" s="17"/>
      <c r="FM697" s="17"/>
      <c r="FN697" s="17"/>
      <c r="FO697" s="17"/>
      <c r="FP697" s="17"/>
      <c r="FQ697" s="17"/>
      <c r="FR697" s="17"/>
      <c r="FS697" s="17"/>
      <c r="FT697" s="17"/>
      <c r="FU697" s="17"/>
      <c r="FV697" s="17"/>
      <c r="FW697" s="17"/>
      <c r="FX697" s="17"/>
      <c r="FY697" s="17"/>
      <c r="FZ697" s="17"/>
      <c r="GA697" s="17"/>
      <c r="GB697" s="17"/>
      <c r="GC697" s="17"/>
      <c r="GD697" s="17"/>
      <c r="GE697" s="17"/>
      <c r="GF697" s="17"/>
      <c r="GG697" s="17"/>
      <c r="GH697" s="17"/>
      <c r="GI697" s="17"/>
      <c r="GJ697" s="17"/>
      <c r="GK697" s="17"/>
      <c r="GL697" s="17"/>
      <c r="GM697" s="17"/>
      <c r="GN697" s="17"/>
      <c r="GO697" s="17"/>
      <c r="GP697" s="17"/>
      <c r="GQ697" s="17"/>
      <c r="GR697" s="17"/>
      <c r="GS697" s="17"/>
      <c r="GT697" s="17"/>
      <c r="GU697" s="17"/>
      <c r="GV697" s="17"/>
      <c r="GW697" s="17"/>
      <c r="GX697" s="17"/>
      <c r="GY697" s="17"/>
      <c r="GZ697" s="17"/>
      <c r="HA697" s="17"/>
      <c r="HB697" s="17"/>
      <c r="HC697" s="17"/>
      <c r="HD697" s="17"/>
      <c r="HE697" s="17"/>
      <c r="HF697" s="17"/>
      <c r="HG697" s="17"/>
      <c r="HH697" s="17"/>
      <c r="HI697" s="17"/>
      <c r="HJ697" s="17"/>
      <c r="HK697" s="17"/>
      <c r="HL697" s="17"/>
      <c r="HM697" s="17"/>
      <c r="HN697" s="17"/>
      <c r="HO697" s="17"/>
      <c r="HP697" s="17"/>
      <c r="HQ697" s="17"/>
      <c r="HR697" s="17"/>
      <c r="HS697" s="17"/>
      <c r="HT697" s="17"/>
      <c r="HU697" s="17"/>
      <c r="HV697" s="17"/>
      <c r="HW697" s="17"/>
      <c r="HX697" s="17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</row>
    <row r="698" spans="1:249" thickBot="1">
      <c r="A698" s="446"/>
      <c r="B698" s="399"/>
      <c r="C698" s="295"/>
      <c r="D698" s="295">
        <v>1</v>
      </c>
      <c r="E698" s="295"/>
      <c r="F698" s="295"/>
      <c r="G698" s="295"/>
      <c r="H698" s="295"/>
      <c r="I698" s="295"/>
      <c r="J698" s="295"/>
      <c r="K698" s="295"/>
      <c r="L698" s="295"/>
      <c r="M698" s="417"/>
      <c r="N698" s="417"/>
      <c r="O698" s="295">
        <v>2</v>
      </c>
      <c r="P698" s="417"/>
      <c r="Q698" s="4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  <c r="EK698" s="17"/>
      <c r="EL698" s="17"/>
      <c r="EM698" s="17"/>
      <c r="EN698" s="17"/>
      <c r="EO698" s="17"/>
      <c r="EP698" s="17"/>
      <c r="EQ698" s="17"/>
      <c r="ER698" s="17"/>
      <c r="ES698" s="17"/>
      <c r="ET698" s="17"/>
      <c r="EU698" s="17"/>
      <c r="EV698" s="17"/>
      <c r="EW698" s="17"/>
      <c r="EX698" s="17"/>
      <c r="EY698" s="17"/>
      <c r="EZ698" s="17"/>
      <c r="FA698" s="17"/>
      <c r="FB698" s="17"/>
      <c r="FC698" s="17"/>
      <c r="FD698" s="17"/>
      <c r="FE698" s="17"/>
      <c r="FF698" s="17"/>
      <c r="FG698" s="17"/>
      <c r="FH698" s="17"/>
      <c r="FI698" s="17"/>
      <c r="FJ698" s="17"/>
      <c r="FK698" s="17"/>
      <c r="FL698" s="17"/>
      <c r="FM698" s="17"/>
      <c r="FN698" s="17"/>
      <c r="FO698" s="17"/>
      <c r="FP698" s="17"/>
      <c r="FQ698" s="17"/>
      <c r="FR698" s="17"/>
      <c r="FS698" s="17"/>
      <c r="FT698" s="17"/>
      <c r="FU698" s="17"/>
      <c r="FV698" s="17"/>
      <c r="FW698" s="17"/>
      <c r="FX698" s="17"/>
      <c r="FY698" s="17"/>
      <c r="FZ698" s="17"/>
      <c r="GA698" s="17"/>
      <c r="GB698" s="17"/>
      <c r="GC698" s="17"/>
      <c r="GD698" s="17"/>
      <c r="GE698" s="17"/>
      <c r="GF698" s="17"/>
      <c r="GG698" s="17"/>
      <c r="GH698" s="17"/>
      <c r="GI698" s="17"/>
      <c r="GJ698" s="17"/>
      <c r="GK698" s="17"/>
      <c r="GL698" s="17"/>
      <c r="GM698" s="17"/>
      <c r="GN698" s="17"/>
      <c r="GO698" s="17"/>
      <c r="GP698" s="17"/>
      <c r="GQ698" s="17"/>
      <c r="GR698" s="17"/>
      <c r="GS698" s="17"/>
      <c r="GT698" s="17"/>
      <c r="GU698" s="17"/>
      <c r="GV698" s="17"/>
      <c r="GW698" s="17"/>
      <c r="GX698" s="17"/>
      <c r="GY698" s="17"/>
      <c r="GZ698" s="17"/>
      <c r="HA698" s="17"/>
      <c r="HB698" s="17"/>
      <c r="HC698" s="17"/>
      <c r="HD698" s="17"/>
      <c r="HE698" s="17"/>
      <c r="HF698" s="17"/>
      <c r="HG698" s="17"/>
      <c r="HH698" s="17"/>
      <c r="HI698" s="17"/>
      <c r="HJ698" s="17"/>
      <c r="HK698" s="17"/>
      <c r="HL698" s="17"/>
      <c r="HM698" s="17"/>
      <c r="HN698" s="17"/>
      <c r="HO698" s="17"/>
      <c r="HP698" s="17"/>
      <c r="HQ698" s="17"/>
      <c r="HR698" s="17"/>
      <c r="HS698" s="17"/>
      <c r="HT698" s="17"/>
      <c r="HU698" s="17"/>
      <c r="HV698" s="17"/>
      <c r="HW698" s="17"/>
      <c r="HX698" s="17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</row>
    <row r="699" spans="1:249" ht="15" customHeight="1">
      <c r="A699" s="444" t="s">
        <v>164</v>
      </c>
      <c r="B699" s="396" t="s">
        <v>120</v>
      </c>
      <c r="C699" s="294"/>
      <c r="D699" s="294">
        <v>1</v>
      </c>
      <c r="E699" s="294"/>
      <c r="F699" s="294"/>
      <c r="G699" s="294"/>
      <c r="H699" s="294"/>
      <c r="I699" s="294"/>
      <c r="J699" s="294"/>
      <c r="K699" s="294"/>
      <c r="L699" s="294"/>
      <c r="M699" s="436">
        <f>SUM(D699+D700+D701+D702+H703+H704+H705+H706+H707)</f>
        <v>9</v>
      </c>
      <c r="N699" s="436"/>
      <c r="O699" s="294">
        <v>2</v>
      </c>
      <c r="P699" s="436">
        <f>SUM(O699:O707)</f>
        <v>18</v>
      </c>
      <c r="Q699" s="436" t="s">
        <v>62</v>
      </c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  <c r="DU699" s="17"/>
      <c r="DV699" s="17"/>
      <c r="DW699" s="17"/>
      <c r="DX699" s="17"/>
      <c r="DY699" s="17"/>
      <c r="DZ699" s="17"/>
      <c r="EA699" s="17"/>
      <c r="EB699" s="17"/>
      <c r="EC699" s="17"/>
      <c r="ED699" s="17"/>
      <c r="EE699" s="17"/>
      <c r="EF699" s="17"/>
      <c r="EG699" s="17"/>
      <c r="EH699" s="17"/>
      <c r="EI699" s="17"/>
      <c r="EJ699" s="17"/>
      <c r="EK699" s="17"/>
      <c r="EL699" s="17"/>
      <c r="EM699" s="17"/>
      <c r="EN699" s="17"/>
      <c r="EO699" s="17"/>
      <c r="EP699" s="17"/>
      <c r="EQ699" s="17"/>
      <c r="ER699" s="17"/>
      <c r="ES699" s="17"/>
      <c r="ET699" s="17"/>
      <c r="EU699" s="17"/>
      <c r="EV699" s="17"/>
      <c r="EW699" s="17"/>
      <c r="EX699" s="17"/>
      <c r="EY699" s="17"/>
      <c r="EZ699" s="17"/>
      <c r="FA699" s="17"/>
      <c r="FB699" s="17"/>
      <c r="FC699" s="17"/>
      <c r="FD699" s="17"/>
      <c r="FE699" s="17"/>
      <c r="FF699" s="17"/>
      <c r="FG699" s="17"/>
      <c r="FH699" s="17"/>
      <c r="FI699" s="17"/>
      <c r="FJ699" s="17"/>
      <c r="FK699" s="17"/>
      <c r="FL699" s="17"/>
      <c r="FM699" s="17"/>
      <c r="FN699" s="17"/>
      <c r="FO699" s="17"/>
      <c r="FP699" s="17"/>
      <c r="FQ699" s="17"/>
      <c r="FR699" s="17"/>
      <c r="FS699" s="17"/>
      <c r="FT699" s="17"/>
      <c r="FU699" s="17"/>
      <c r="FV699" s="17"/>
      <c r="FW699" s="17"/>
      <c r="FX699" s="17"/>
      <c r="FY699" s="17"/>
      <c r="FZ699" s="17"/>
      <c r="GA699" s="17"/>
      <c r="GB699" s="17"/>
      <c r="GC699" s="17"/>
      <c r="GD699" s="17"/>
      <c r="GE699" s="17"/>
      <c r="GF699" s="17"/>
      <c r="GG699" s="17"/>
      <c r="GH699" s="17"/>
      <c r="GI699" s="17"/>
      <c r="GJ699" s="17"/>
      <c r="GK699" s="17"/>
      <c r="GL699" s="17"/>
      <c r="GM699" s="17"/>
      <c r="GN699" s="17"/>
      <c r="GO699" s="17"/>
      <c r="GP699" s="17"/>
      <c r="GQ699" s="17"/>
      <c r="GR699" s="17"/>
      <c r="GS699" s="17"/>
      <c r="GT699" s="17"/>
      <c r="GU699" s="17"/>
      <c r="GV699" s="17"/>
      <c r="GW699" s="17"/>
      <c r="GX699" s="17"/>
      <c r="GY699" s="17"/>
      <c r="GZ699" s="17"/>
      <c r="HA699" s="17"/>
      <c r="HB699" s="17"/>
      <c r="HC699" s="17"/>
      <c r="HD699" s="17"/>
      <c r="HE699" s="17"/>
      <c r="HF699" s="17"/>
      <c r="HG699" s="17"/>
      <c r="HH699" s="17"/>
      <c r="HI699" s="17"/>
      <c r="HJ699" s="17"/>
      <c r="HK699" s="17"/>
      <c r="HL699" s="17"/>
      <c r="HM699" s="17"/>
      <c r="HN699" s="17"/>
      <c r="HO699" s="17"/>
      <c r="HP699" s="17"/>
      <c r="HQ699" s="17"/>
      <c r="HR699" s="17"/>
      <c r="HS699" s="17"/>
      <c r="HT699" s="17"/>
      <c r="HU699" s="17"/>
      <c r="HV699" s="17"/>
      <c r="HW699" s="17"/>
      <c r="HX699" s="17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</row>
    <row r="700" spans="1:249" ht="15">
      <c r="A700" s="445"/>
      <c r="B700" s="397"/>
      <c r="C700" s="329"/>
      <c r="D700" s="329">
        <v>1</v>
      </c>
      <c r="E700" s="329"/>
      <c r="F700" s="329"/>
      <c r="G700" s="329"/>
      <c r="H700" s="329"/>
      <c r="I700" s="329"/>
      <c r="J700" s="329"/>
      <c r="K700" s="329"/>
      <c r="L700" s="329"/>
      <c r="M700" s="416"/>
      <c r="N700" s="416"/>
      <c r="O700" s="329">
        <v>2</v>
      </c>
      <c r="P700" s="416"/>
      <c r="Q700" s="416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  <c r="EK700" s="17"/>
      <c r="EL700" s="17"/>
      <c r="EM700" s="17"/>
      <c r="EN700" s="17"/>
      <c r="EO700" s="17"/>
      <c r="EP700" s="17"/>
      <c r="EQ700" s="17"/>
      <c r="ER700" s="17"/>
      <c r="ES700" s="17"/>
      <c r="ET700" s="17"/>
      <c r="EU700" s="17"/>
      <c r="EV700" s="17"/>
      <c r="EW700" s="17"/>
      <c r="EX700" s="17"/>
      <c r="EY700" s="17"/>
      <c r="EZ700" s="17"/>
      <c r="FA700" s="17"/>
      <c r="FB700" s="17"/>
      <c r="FC700" s="17"/>
      <c r="FD700" s="17"/>
      <c r="FE700" s="17"/>
      <c r="FF700" s="17"/>
      <c r="FG700" s="17"/>
      <c r="FH700" s="17"/>
      <c r="FI700" s="17"/>
      <c r="FJ700" s="17"/>
      <c r="FK700" s="17"/>
      <c r="FL700" s="17"/>
      <c r="FM700" s="17"/>
      <c r="FN700" s="17"/>
      <c r="FO700" s="17"/>
      <c r="FP700" s="17"/>
      <c r="FQ700" s="17"/>
      <c r="FR700" s="17"/>
      <c r="FS700" s="17"/>
      <c r="FT700" s="17"/>
      <c r="FU700" s="17"/>
      <c r="FV700" s="17"/>
      <c r="FW700" s="17"/>
      <c r="FX700" s="17"/>
      <c r="FY700" s="17"/>
      <c r="FZ700" s="17"/>
      <c r="GA700" s="17"/>
      <c r="GB700" s="17"/>
      <c r="GC700" s="17"/>
      <c r="GD700" s="17"/>
      <c r="GE700" s="17"/>
      <c r="GF700" s="17"/>
      <c r="GG700" s="17"/>
      <c r="GH700" s="17"/>
      <c r="GI700" s="17"/>
      <c r="GJ700" s="17"/>
      <c r="GK700" s="17"/>
      <c r="GL700" s="17"/>
      <c r="GM700" s="17"/>
      <c r="GN700" s="17"/>
      <c r="GO700" s="17"/>
      <c r="GP700" s="17"/>
      <c r="GQ700" s="17"/>
      <c r="GR700" s="17"/>
      <c r="GS700" s="17"/>
      <c r="GT700" s="17"/>
      <c r="GU700" s="17"/>
      <c r="GV700" s="17"/>
      <c r="GW700" s="17"/>
      <c r="GX700" s="17"/>
      <c r="GY700" s="17"/>
      <c r="GZ700" s="17"/>
      <c r="HA700" s="17"/>
      <c r="HB700" s="17"/>
      <c r="HC700" s="17"/>
      <c r="HD700" s="17"/>
      <c r="HE700" s="17"/>
      <c r="HF700" s="17"/>
      <c r="HG700" s="17"/>
      <c r="HH700" s="17"/>
      <c r="HI700" s="17"/>
      <c r="HJ700" s="17"/>
      <c r="HK700" s="17"/>
      <c r="HL700" s="17"/>
      <c r="HM700" s="17"/>
      <c r="HN700" s="17"/>
      <c r="HO700" s="17"/>
      <c r="HP700" s="17"/>
      <c r="HQ700" s="17"/>
      <c r="HR700" s="17"/>
      <c r="HS700" s="17"/>
      <c r="HT700" s="17"/>
      <c r="HU700" s="17"/>
      <c r="HV700" s="17"/>
      <c r="HW700" s="17"/>
      <c r="HX700" s="17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</row>
    <row r="701" spans="1:249" ht="15">
      <c r="A701" s="445"/>
      <c r="B701" s="397"/>
      <c r="C701" s="329"/>
      <c r="D701" s="329">
        <v>1</v>
      </c>
      <c r="E701" s="329"/>
      <c r="F701" s="329"/>
      <c r="G701" s="329"/>
      <c r="H701" s="329"/>
      <c r="I701" s="329"/>
      <c r="J701" s="329"/>
      <c r="K701" s="329"/>
      <c r="L701" s="329"/>
      <c r="M701" s="416"/>
      <c r="N701" s="416"/>
      <c r="O701" s="329">
        <v>2</v>
      </c>
      <c r="P701" s="416"/>
      <c r="Q701" s="416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  <c r="DK701" s="17"/>
      <c r="DL701" s="17"/>
      <c r="DM701" s="17"/>
      <c r="DN701" s="17"/>
      <c r="DO701" s="17"/>
      <c r="DP701" s="17"/>
      <c r="DQ701" s="17"/>
      <c r="DR701" s="17"/>
      <c r="DS701" s="17"/>
      <c r="DT701" s="17"/>
      <c r="DU701" s="17"/>
      <c r="DV701" s="17"/>
      <c r="DW701" s="17"/>
      <c r="DX701" s="17"/>
      <c r="DY701" s="17"/>
      <c r="DZ701" s="17"/>
      <c r="EA701" s="17"/>
      <c r="EB701" s="17"/>
      <c r="EC701" s="17"/>
      <c r="ED701" s="17"/>
      <c r="EE701" s="17"/>
      <c r="EF701" s="17"/>
      <c r="EG701" s="17"/>
      <c r="EH701" s="17"/>
      <c r="EI701" s="17"/>
      <c r="EJ701" s="17"/>
      <c r="EK701" s="17"/>
      <c r="EL701" s="17"/>
      <c r="EM701" s="17"/>
      <c r="EN701" s="17"/>
      <c r="EO701" s="17"/>
      <c r="EP701" s="17"/>
      <c r="EQ701" s="17"/>
      <c r="ER701" s="17"/>
      <c r="ES701" s="17"/>
      <c r="ET701" s="17"/>
      <c r="EU701" s="17"/>
      <c r="EV701" s="17"/>
      <c r="EW701" s="17"/>
      <c r="EX701" s="17"/>
      <c r="EY701" s="17"/>
      <c r="EZ701" s="17"/>
      <c r="FA701" s="17"/>
      <c r="FB701" s="17"/>
      <c r="FC701" s="17"/>
      <c r="FD701" s="17"/>
      <c r="FE701" s="17"/>
      <c r="FF701" s="17"/>
      <c r="FG701" s="17"/>
      <c r="FH701" s="17"/>
      <c r="FI701" s="17"/>
      <c r="FJ701" s="17"/>
      <c r="FK701" s="17"/>
      <c r="FL701" s="17"/>
      <c r="FM701" s="17"/>
      <c r="FN701" s="17"/>
      <c r="FO701" s="17"/>
      <c r="FP701" s="17"/>
      <c r="FQ701" s="17"/>
      <c r="FR701" s="17"/>
      <c r="FS701" s="17"/>
      <c r="FT701" s="17"/>
      <c r="FU701" s="17"/>
      <c r="FV701" s="17"/>
      <c r="FW701" s="17"/>
      <c r="FX701" s="17"/>
      <c r="FY701" s="17"/>
      <c r="FZ701" s="17"/>
      <c r="GA701" s="17"/>
      <c r="GB701" s="17"/>
      <c r="GC701" s="17"/>
      <c r="GD701" s="17"/>
      <c r="GE701" s="17"/>
      <c r="GF701" s="17"/>
      <c r="GG701" s="17"/>
      <c r="GH701" s="17"/>
      <c r="GI701" s="17"/>
      <c r="GJ701" s="17"/>
      <c r="GK701" s="17"/>
      <c r="GL701" s="17"/>
      <c r="GM701" s="17"/>
      <c r="GN701" s="17"/>
      <c r="GO701" s="17"/>
      <c r="GP701" s="17"/>
      <c r="GQ701" s="17"/>
      <c r="GR701" s="17"/>
      <c r="GS701" s="17"/>
      <c r="GT701" s="17"/>
      <c r="GU701" s="17"/>
      <c r="GV701" s="17"/>
      <c r="GW701" s="17"/>
      <c r="GX701" s="17"/>
      <c r="GY701" s="17"/>
      <c r="GZ701" s="17"/>
      <c r="HA701" s="17"/>
      <c r="HB701" s="17"/>
      <c r="HC701" s="17"/>
      <c r="HD701" s="17"/>
      <c r="HE701" s="17"/>
      <c r="HF701" s="17"/>
      <c r="HG701" s="17"/>
      <c r="HH701" s="17"/>
      <c r="HI701" s="17"/>
      <c r="HJ701" s="17"/>
      <c r="HK701" s="17"/>
      <c r="HL701" s="17"/>
      <c r="HM701" s="17"/>
      <c r="HN701" s="17"/>
      <c r="HO701" s="17"/>
      <c r="HP701" s="17"/>
      <c r="HQ701" s="17"/>
      <c r="HR701" s="17"/>
      <c r="HS701" s="17"/>
      <c r="HT701" s="17"/>
      <c r="HU701" s="17"/>
      <c r="HV701" s="17"/>
      <c r="HW701" s="17"/>
      <c r="HX701" s="17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</row>
    <row r="702" spans="1:249" ht="15">
      <c r="A702" s="445"/>
      <c r="B702" s="397"/>
      <c r="C702" s="329"/>
      <c r="D702" s="329">
        <v>1</v>
      </c>
      <c r="E702" s="329"/>
      <c r="F702" s="329"/>
      <c r="G702" s="329"/>
      <c r="H702" s="329"/>
      <c r="I702" s="329"/>
      <c r="J702" s="329"/>
      <c r="K702" s="329"/>
      <c r="L702" s="329"/>
      <c r="M702" s="416"/>
      <c r="N702" s="416"/>
      <c r="O702" s="329">
        <v>2</v>
      </c>
      <c r="P702" s="416"/>
      <c r="Q702" s="416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  <c r="DI702" s="17"/>
      <c r="DJ702" s="17"/>
      <c r="DK702" s="17"/>
      <c r="DL702" s="17"/>
      <c r="DM702" s="17"/>
      <c r="DN702" s="17"/>
      <c r="DO702" s="17"/>
      <c r="DP702" s="17"/>
      <c r="DQ702" s="17"/>
      <c r="DR702" s="17"/>
      <c r="DS702" s="17"/>
      <c r="DT702" s="17"/>
      <c r="DU702" s="17"/>
      <c r="DV702" s="17"/>
      <c r="DW702" s="17"/>
      <c r="DX702" s="17"/>
      <c r="DY702" s="17"/>
      <c r="DZ702" s="17"/>
      <c r="EA702" s="17"/>
      <c r="EB702" s="17"/>
      <c r="EC702" s="17"/>
      <c r="ED702" s="17"/>
      <c r="EE702" s="17"/>
      <c r="EF702" s="17"/>
      <c r="EG702" s="17"/>
      <c r="EH702" s="17"/>
      <c r="EI702" s="17"/>
      <c r="EJ702" s="17"/>
      <c r="EK702" s="17"/>
      <c r="EL702" s="17"/>
      <c r="EM702" s="17"/>
      <c r="EN702" s="17"/>
      <c r="EO702" s="17"/>
      <c r="EP702" s="17"/>
      <c r="EQ702" s="17"/>
      <c r="ER702" s="17"/>
      <c r="ES702" s="17"/>
      <c r="ET702" s="17"/>
      <c r="EU702" s="17"/>
      <c r="EV702" s="17"/>
      <c r="EW702" s="17"/>
      <c r="EX702" s="17"/>
      <c r="EY702" s="17"/>
      <c r="EZ702" s="17"/>
      <c r="FA702" s="17"/>
      <c r="FB702" s="17"/>
      <c r="FC702" s="17"/>
      <c r="FD702" s="17"/>
      <c r="FE702" s="17"/>
      <c r="FF702" s="17"/>
      <c r="FG702" s="17"/>
      <c r="FH702" s="17"/>
      <c r="FI702" s="17"/>
      <c r="FJ702" s="17"/>
      <c r="FK702" s="17"/>
      <c r="FL702" s="17"/>
      <c r="FM702" s="17"/>
      <c r="FN702" s="17"/>
      <c r="FO702" s="17"/>
      <c r="FP702" s="17"/>
      <c r="FQ702" s="17"/>
      <c r="FR702" s="17"/>
      <c r="FS702" s="17"/>
      <c r="FT702" s="17"/>
      <c r="FU702" s="17"/>
      <c r="FV702" s="17"/>
      <c r="FW702" s="17"/>
      <c r="FX702" s="17"/>
      <c r="FY702" s="17"/>
      <c r="FZ702" s="17"/>
      <c r="GA702" s="17"/>
      <c r="GB702" s="17"/>
      <c r="GC702" s="17"/>
      <c r="GD702" s="17"/>
      <c r="GE702" s="17"/>
      <c r="GF702" s="17"/>
      <c r="GG702" s="17"/>
      <c r="GH702" s="17"/>
      <c r="GI702" s="17"/>
      <c r="GJ702" s="17"/>
      <c r="GK702" s="17"/>
      <c r="GL702" s="17"/>
      <c r="GM702" s="17"/>
      <c r="GN702" s="17"/>
      <c r="GO702" s="17"/>
      <c r="GP702" s="17"/>
      <c r="GQ702" s="17"/>
      <c r="GR702" s="17"/>
      <c r="GS702" s="17"/>
      <c r="GT702" s="17"/>
      <c r="GU702" s="17"/>
      <c r="GV702" s="17"/>
      <c r="GW702" s="17"/>
      <c r="GX702" s="17"/>
      <c r="GY702" s="17"/>
      <c r="GZ702" s="17"/>
      <c r="HA702" s="17"/>
      <c r="HB702" s="17"/>
      <c r="HC702" s="17"/>
      <c r="HD702" s="17"/>
      <c r="HE702" s="17"/>
      <c r="HF702" s="17"/>
      <c r="HG702" s="17"/>
      <c r="HH702" s="17"/>
      <c r="HI702" s="17"/>
      <c r="HJ702" s="17"/>
      <c r="HK702" s="17"/>
      <c r="HL702" s="17"/>
      <c r="HM702" s="17"/>
      <c r="HN702" s="17"/>
      <c r="HO702" s="17"/>
      <c r="HP702" s="17"/>
      <c r="HQ702" s="17"/>
      <c r="HR702" s="17"/>
      <c r="HS702" s="17"/>
      <c r="HT702" s="17"/>
      <c r="HU702" s="17"/>
      <c r="HV702" s="17"/>
      <c r="HW702" s="17"/>
      <c r="HX702" s="17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</row>
    <row r="703" spans="1:249" ht="15">
      <c r="A703" s="445"/>
      <c r="B703" s="397"/>
      <c r="C703" s="329"/>
      <c r="D703" s="329"/>
      <c r="E703" s="329"/>
      <c r="F703" s="329"/>
      <c r="G703" s="329"/>
      <c r="H703" s="329">
        <v>1</v>
      </c>
      <c r="I703" s="329"/>
      <c r="J703" s="329"/>
      <c r="K703" s="329"/>
      <c r="L703" s="329"/>
      <c r="M703" s="416"/>
      <c r="N703" s="416"/>
      <c r="O703" s="329">
        <v>2</v>
      </c>
      <c r="P703" s="416"/>
      <c r="Q703" s="416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  <c r="DK703" s="17"/>
      <c r="DL703" s="17"/>
      <c r="DM703" s="17"/>
      <c r="DN703" s="17"/>
      <c r="DO703" s="17"/>
      <c r="DP703" s="17"/>
      <c r="DQ703" s="17"/>
      <c r="DR703" s="17"/>
      <c r="DS703" s="17"/>
      <c r="DT703" s="17"/>
      <c r="DU703" s="17"/>
      <c r="DV703" s="17"/>
      <c r="DW703" s="17"/>
      <c r="DX703" s="17"/>
      <c r="DY703" s="17"/>
      <c r="DZ703" s="17"/>
      <c r="EA703" s="17"/>
      <c r="EB703" s="17"/>
      <c r="EC703" s="17"/>
      <c r="ED703" s="17"/>
      <c r="EE703" s="17"/>
      <c r="EF703" s="17"/>
      <c r="EG703" s="17"/>
      <c r="EH703" s="17"/>
      <c r="EI703" s="17"/>
      <c r="EJ703" s="17"/>
      <c r="EK703" s="17"/>
      <c r="EL703" s="17"/>
      <c r="EM703" s="17"/>
      <c r="EN703" s="17"/>
      <c r="EO703" s="17"/>
      <c r="EP703" s="17"/>
      <c r="EQ703" s="17"/>
      <c r="ER703" s="17"/>
      <c r="ES703" s="17"/>
      <c r="ET703" s="17"/>
      <c r="EU703" s="17"/>
      <c r="EV703" s="17"/>
      <c r="EW703" s="17"/>
      <c r="EX703" s="17"/>
      <c r="EY703" s="17"/>
      <c r="EZ703" s="17"/>
      <c r="FA703" s="17"/>
      <c r="FB703" s="17"/>
      <c r="FC703" s="17"/>
      <c r="FD703" s="17"/>
      <c r="FE703" s="17"/>
      <c r="FF703" s="17"/>
      <c r="FG703" s="17"/>
      <c r="FH703" s="17"/>
      <c r="FI703" s="17"/>
      <c r="FJ703" s="17"/>
      <c r="FK703" s="17"/>
      <c r="FL703" s="17"/>
      <c r="FM703" s="17"/>
      <c r="FN703" s="17"/>
      <c r="FO703" s="17"/>
      <c r="FP703" s="17"/>
      <c r="FQ703" s="17"/>
      <c r="FR703" s="17"/>
      <c r="FS703" s="17"/>
      <c r="FT703" s="17"/>
      <c r="FU703" s="17"/>
      <c r="FV703" s="17"/>
      <c r="FW703" s="17"/>
      <c r="FX703" s="17"/>
      <c r="FY703" s="17"/>
      <c r="FZ703" s="17"/>
      <c r="GA703" s="17"/>
      <c r="GB703" s="17"/>
      <c r="GC703" s="17"/>
      <c r="GD703" s="17"/>
      <c r="GE703" s="17"/>
      <c r="GF703" s="17"/>
      <c r="GG703" s="17"/>
      <c r="GH703" s="17"/>
      <c r="GI703" s="17"/>
      <c r="GJ703" s="17"/>
      <c r="GK703" s="17"/>
      <c r="GL703" s="17"/>
      <c r="GM703" s="17"/>
      <c r="GN703" s="17"/>
      <c r="GO703" s="17"/>
      <c r="GP703" s="17"/>
      <c r="GQ703" s="17"/>
      <c r="GR703" s="17"/>
      <c r="GS703" s="17"/>
      <c r="GT703" s="17"/>
      <c r="GU703" s="17"/>
      <c r="GV703" s="17"/>
      <c r="GW703" s="17"/>
      <c r="GX703" s="17"/>
      <c r="GY703" s="17"/>
      <c r="GZ703" s="17"/>
      <c r="HA703" s="17"/>
      <c r="HB703" s="17"/>
      <c r="HC703" s="17"/>
      <c r="HD703" s="17"/>
      <c r="HE703" s="17"/>
      <c r="HF703" s="17"/>
      <c r="HG703" s="17"/>
      <c r="HH703" s="17"/>
      <c r="HI703" s="17"/>
      <c r="HJ703" s="17"/>
      <c r="HK703" s="17"/>
      <c r="HL703" s="17"/>
      <c r="HM703" s="17"/>
      <c r="HN703" s="17"/>
      <c r="HO703" s="17"/>
      <c r="HP703" s="17"/>
      <c r="HQ703" s="17"/>
      <c r="HR703" s="17"/>
      <c r="HS703" s="17"/>
      <c r="HT703" s="17"/>
      <c r="HU703" s="17"/>
      <c r="HV703" s="17"/>
      <c r="HW703" s="17"/>
      <c r="HX703" s="17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</row>
    <row r="704" spans="1:249" ht="15">
      <c r="A704" s="445"/>
      <c r="B704" s="397"/>
      <c r="C704" s="329"/>
      <c r="D704" s="329"/>
      <c r="E704" s="329"/>
      <c r="F704" s="329"/>
      <c r="G704" s="329"/>
      <c r="H704" s="329">
        <v>1</v>
      </c>
      <c r="I704" s="329"/>
      <c r="J704" s="329"/>
      <c r="K704" s="329"/>
      <c r="L704" s="329"/>
      <c r="M704" s="416"/>
      <c r="N704" s="416"/>
      <c r="O704" s="329">
        <v>2</v>
      </c>
      <c r="P704" s="416"/>
      <c r="Q704" s="416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  <c r="DK704" s="17"/>
      <c r="DL704" s="17"/>
      <c r="DM704" s="17"/>
      <c r="DN704" s="17"/>
      <c r="DO704" s="17"/>
      <c r="DP704" s="17"/>
      <c r="DQ704" s="17"/>
      <c r="DR704" s="17"/>
      <c r="DS704" s="17"/>
      <c r="DT704" s="17"/>
      <c r="DU704" s="17"/>
      <c r="DV704" s="17"/>
      <c r="DW704" s="17"/>
      <c r="DX704" s="17"/>
      <c r="DY704" s="17"/>
      <c r="DZ704" s="17"/>
      <c r="EA704" s="17"/>
      <c r="EB704" s="17"/>
      <c r="EC704" s="17"/>
      <c r="ED704" s="17"/>
      <c r="EE704" s="17"/>
      <c r="EF704" s="17"/>
      <c r="EG704" s="17"/>
      <c r="EH704" s="17"/>
      <c r="EI704" s="17"/>
      <c r="EJ704" s="17"/>
      <c r="EK704" s="17"/>
      <c r="EL704" s="17"/>
      <c r="EM704" s="17"/>
      <c r="EN704" s="17"/>
      <c r="EO704" s="17"/>
      <c r="EP704" s="17"/>
      <c r="EQ704" s="17"/>
      <c r="ER704" s="17"/>
      <c r="ES704" s="17"/>
      <c r="ET704" s="17"/>
      <c r="EU704" s="17"/>
      <c r="EV704" s="17"/>
      <c r="EW704" s="17"/>
      <c r="EX704" s="17"/>
      <c r="EY704" s="17"/>
      <c r="EZ704" s="17"/>
      <c r="FA704" s="17"/>
      <c r="FB704" s="17"/>
      <c r="FC704" s="17"/>
      <c r="FD704" s="17"/>
      <c r="FE704" s="17"/>
      <c r="FF704" s="17"/>
      <c r="FG704" s="17"/>
      <c r="FH704" s="17"/>
      <c r="FI704" s="17"/>
      <c r="FJ704" s="17"/>
      <c r="FK704" s="17"/>
      <c r="FL704" s="17"/>
      <c r="FM704" s="17"/>
      <c r="FN704" s="17"/>
      <c r="FO704" s="17"/>
      <c r="FP704" s="17"/>
      <c r="FQ704" s="17"/>
      <c r="FR704" s="17"/>
      <c r="FS704" s="17"/>
      <c r="FT704" s="17"/>
      <c r="FU704" s="17"/>
      <c r="FV704" s="17"/>
      <c r="FW704" s="17"/>
      <c r="FX704" s="17"/>
      <c r="FY704" s="17"/>
      <c r="FZ704" s="17"/>
      <c r="GA704" s="17"/>
      <c r="GB704" s="17"/>
      <c r="GC704" s="17"/>
      <c r="GD704" s="17"/>
      <c r="GE704" s="17"/>
      <c r="GF704" s="17"/>
      <c r="GG704" s="17"/>
      <c r="GH704" s="17"/>
      <c r="GI704" s="17"/>
      <c r="GJ704" s="17"/>
      <c r="GK704" s="17"/>
      <c r="GL704" s="17"/>
      <c r="GM704" s="17"/>
      <c r="GN704" s="17"/>
      <c r="GO704" s="17"/>
      <c r="GP704" s="17"/>
      <c r="GQ704" s="17"/>
      <c r="GR704" s="17"/>
      <c r="GS704" s="17"/>
      <c r="GT704" s="17"/>
      <c r="GU704" s="17"/>
      <c r="GV704" s="17"/>
      <c r="GW704" s="17"/>
      <c r="GX704" s="17"/>
      <c r="GY704" s="17"/>
      <c r="GZ704" s="17"/>
      <c r="HA704" s="17"/>
      <c r="HB704" s="17"/>
      <c r="HC704" s="17"/>
      <c r="HD704" s="17"/>
      <c r="HE704" s="17"/>
      <c r="HF704" s="17"/>
      <c r="HG704" s="17"/>
      <c r="HH704" s="17"/>
      <c r="HI704" s="17"/>
      <c r="HJ704" s="17"/>
      <c r="HK704" s="17"/>
      <c r="HL704" s="17"/>
      <c r="HM704" s="17"/>
      <c r="HN704" s="17"/>
      <c r="HO704" s="17"/>
      <c r="HP704" s="17"/>
      <c r="HQ704" s="17"/>
      <c r="HR704" s="17"/>
      <c r="HS704" s="17"/>
      <c r="HT704" s="17"/>
      <c r="HU704" s="17"/>
      <c r="HV704" s="17"/>
      <c r="HW704" s="17"/>
      <c r="HX704" s="17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</row>
    <row r="705" spans="1:249" ht="15">
      <c r="A705" s="445"/>
      <c r="B705" s="397"/>
      <c r="C705" s="329"/>
      <c r="D705" s="329"/>
      <c r="E705" s="329"/>
      <c r="F705" s="329"/>
      <c r="G705" s="329"/>
      <c r="H705" s="329">
        <v>1</v>
      </c>
      <c r="I705" s="329"/>
      <c r="J705" s="329"/>
      <c r="K705" s="329"/>
      <c r="L705" s="329"/>
      <c r="M705" s="416"/>
      <c r="N705" s="416"/>
      <c r="O705" s="329">
        <v>2</v>
      </c>
      <c r="P705" s="416"/>
      <c r="Q705" s="416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  <c r="DK705" s="17"/>
      <c r="DL705" s="17"/>
      <c r="DM705" s="17"/>
      <c r="DN705" s="17"/>
      <c r="DO705" s="17"/>
      <c r="DP705" s="17"/>
      <c r="DQ705" s="17"/>
      <c r="DR705" s="17"/>
      <c r="DS705" s="17"/>
      <c r="DT705" s="17"/>
      <c r="DU705" s="17"/>
      <c r="DV705" s="17"/>
      <c r="DW705" s="17"/>
      <c r="DX705" s="17"/>
      <c r="DY705" s="17"/>
      <c r="DZ705" s="17"/>
      <c r="EA705" s="17"/>
      <c r="EB705" s="17"/>
      <c r="EC705" s="17"/>
      <c r="ED705" s="17"/>
      <c r="EE705" s="17"/>
      <c r="EF705" s="17"/>
      <c r="EG705" s="17"/>
      <c r="EH705" s="17"/>
      <c r="EI705" s="17"/>
      <c r="EJ705" s="17"/>
      <c r="EK705" s="17"/>
      <c r="EL705" s="17"/>
      <c r="EM705" s="17"/>
      <c r="EN705" s="17"/>
      <c r="EO705" s="17"/>
      <c r="EP705" s="17"/>
      <c r="EQ705" s="17"/>
      <c r="ER705" s="17"/>
      <c r="ES705" s="17"/>
      <c r="ET705" s="17"/>
      <c r="EU705" s="17"/>
      <c r="EV705" s="17"/>
      <c r="EW705" s="17"/>
      <c r="EX705" s="17"/>
      <c r="EY705" s="17"/>
      <c r="EZ705" s="17"/>
      <c r="FA705" s="17"/>
      <c r="FB705" s="17"/>
      <c r="FC705" s="17"/>
      <c r="FD705" s="17"/>
      <c r="FE705" s="17"/>
      <c r="FF705" s="17"/>
      <c r="FG705" s="17"/>
      <c r="FH705" s="17"/>
      <c r="FI705" s="17"/>
      <c r="FJ705" s="17"/>
      <c r="FK705" s="17"/>
      <c r="FL705" s="17"/>
      <c r="FM705" s="17"/>
      <c r="FN705" s="17"/>
      <c r="FO705" s="17"/>
      <c r="FP705" s="17"/>
      <c r="FQ705" s="17"/>
      <c r="FR705" s="17"/>
      <c r="FS705" s="17"/>
      <c r="FT705" s="17"/>
      <c r="FU705" s="17"/>
      <c r="FV705" s="17"/>
      <c r="FW705" s="17"/>
      <c r="FX705" s="17"/>
      <c r="FY705" s="17"/>
      <c r="FZ705" s="17"/>
      <c r="GA705" s="17"/>
      <c r="GB705" s="17"/>
      <c r="GC705" s="17"/>
      <c r="GD705" s="17"/>
      <c r="GE705" s="17"/>
      <c r="GF705" s="17"/>
      <c r="GG705" s="17"/>
      <c r="GH705" s="17"/>
      <c r="GI705" s="17"/>
      <c r="GJ705" s="17"/>
      <c r="GK705" s="17"/>
      <c r="GL705" s="17"/>
      <c r="GM705" s="17"/>
      <c r="GN705" s="17"/>
      <c r="GO705" s="17"/>
      <c r="GP705" s="17"/>
      <c r="GQ705" s="17"/>
      <c r="GR705" s="17"/>
      <c r="GS705" s="17"/>
      <c r="GT705" s="17"/>
      <c r="GU705" s="17"/>
      <c r="GV705" s="17"/>
      <c r="GW705" s="17"/>
      <c r="GX705" s="17"/>
      <c r="GY705" s="17"/>
      <c r="GZ705" s="17"/>
      <c r="HA705" s="17"/>
      <c r="HB705" s="17"/>
      <c r="HC705" s="17"/>
      <c r="HD705" s="17"/>
      <c r="HE705" s="17"/>
      <c r="HF705" s="17"/>
      <c r="HG705" s="17"/>
      <c r="HH705" s="17"/>
      <c r="HI705" s="17"/>
      <c r="HJ705" s="17"/>
      <c r="HK705" s="17"/>
      <c r="HL705" s="17"/>
      <c r="HM705" s="17"/>
      <c r="HN705" s="17"/>
      <c r="HO705" s="17"/>
      <c r="HP705" s="17"/>
      <c r="HQ705" s="17"/>
      <c r="HR705" s="17"/>
      <c r="HS705" s="17"/>
      <c r="HT705" s="17"/>
      <c r="HU705" s="17"/>
      <c r="HV705" s="17"/>
      <c r="HW705" s="17"/>
      <c r="HX705" s="17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</row>
    <row r="706" spans="1:249" ht="15">
      <c r="A706" s="445"/>
      <c r="B706" s="397"/>
      <c r="C706" s="329"/>
      <c r="D706" s="329"/>
      <c r="E706" s="329"/>
      <c r="F706" s="329"/>
      <c r="G706" s="329"/>
      <c r="H706" s="329">
        <v>1</v>
      </c>
      <c r="I706" s="329"/>
      <c r="J706" s="329"/>
      <c r="K706" s="329"/>
      <c r="L706" s="329"/>
      <c r="M706" s="416"/>
      <c r="N706" s="416"/>
      <c r="O706" s="329">
        <v>2</v>
      </c>
      <c r="P706" s="416"/>
      <c r="Q706" s="416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  <c r="DU706" s="17"/>
      <c r="DV706" s="17"/>
      <c r="DW706" s="17"/>
      <c r="DX706" s="17"/>
      <c r="DY706" s="17"/>
      <c r="DZ706" s="17"/>
      <c r="EA706" s="17"/>
      <c r="EB706" s="17"/>
      <c r="EC706" s="17"/>
      <c r="ED706" s="17"/>
      <c r="EE706" s="17"/>
      <c r="EF706" s="17"/>
      <c r="EG706" s="17"/>
      <c r="EH706" s="17"/>
      <c r="EI706" s="17"/>
      <c r="EJ706" s="17"/>
      <c r="EK706" s="17"/>
      <c r="EL706" s="17"/>
      <c r="EM706" s="17"/>
      <c r="EN706" s="17"/>
      <c r="EO706" s="17"/>
      <c r="EP706" s="17"/>
      <c r="EQ706" s="17"/>
      <c r="ER706" s="17"/>
      <c r="ES706" s="17"/>
      <c r="ET706" s="17"/>
      <c r="EU706" s="17"/>
      <c r="EV706" s="17"/>
      <c r="EW706" s="17"/>
      <c r="EX706" s="17"/>
      <c r="EY706" s="17"/>
      <c r="EZ706" s="17"/>
      <c r="FA706" s="17"/>
      <c r="FB706" s="17"/>
      <c r="FC706" s="17"/>
      <c r="FD706" s="17"/>
      <c r="FE706" s="17"/>
      <c r="FF706" s="17"/>
      <c r="FG706" s="17"/>
      <c r="FH706" s="17"/>
      <c r="FI706" s="17"/>
      <c r="FJ706" s="17"/>
      <c r="FK706" s="17"/>
      <c r="FL706" s="17"/>
      <c r="FM706" s="17"/>
      <c r="FN706" s="17"/>
      <c r="FO706" s="17"/>
      <c r="FP706" s="17"/>
      <c r="FQ706" s="17"/>
      <c r="FR706" s="17"/>
      <c r="FS706" s="17"/>
      <c r="FT706" s="17"/>
      <c r="FU706" s="17"/>
      <c r="FV706" s="17"/>
      <c r="FW706" s="17"/>
      <c r="FX706" s="17"/>
      <c r="FY706" s="17"/>
      <c r="FZ706" s="17"/>
      <c r="GA706" s="17"/>
      <c r="GB706" s="17"/>
      <c r="GC706" s="17"/>
      <c r="GD706" s="17"/>
      <c r="GE706" s="17"/>
      <c r="GF706" s="17"/>
      <c r="GG706" s="17"/>
      <c r="GH706" s="17"/>
      <c r="GI706" s="17"/>
      <c r="GJ706" s="17"/>
      <c r="GK706" s="17"/>
      <c r="GL706" s="17"/>
      <c r="GM706" s="17"/>
      <c r="GN706" s="17"/>
      <c r="GO706" s="17"/>
      <c r="GP706" s="17"/>
      <c r="GQ706" s="17"/>
      <c r="GR706" s="17"/>
      <c r="GS706" s="17"/>
      <c r="GT706" s="17"/>
      <c r="GU706" s="17"/>
      <c r="GV706" s="17"/>
      <c r="GW706" s="17"/>
      <c r="GX706" s="17"/>
      <c r="GY706" s="17"/>
      <c r="GZ706" s="17"/>
      <c r="HA706" s="17"/>
      <c r="HB706" s="17"/>
      <c r="HC706" s="17"/>
      <c r="HD706" s="17"/>
      <c r="HE706" s="17"/>
      <c r="HF706" s="17"/>
      <c r="HG706" s="17"/>
      <c r="HH706" s="17"/>
      <c r="HI706" s="17"/>
      <c r="HJ706" s="17"/>
      <c r="HK706" s="17"/>
      <c r="HL706" s="17"/>
      <c r="HM706" s="17"/>
      <c r="HN706" s="17"/>
      <c r="HO706" s="17"/>
      <c r="HP706" s="17"/>
      <c r="HQ706" s="17"/>
      <c r="HR706" s="17"/>
      <c r="HS706" s="17"/>
      <c r="HT706" s="17"/>
      <c r="HU706" s="17"/>
      <c r="HV706" s="17"/>
      <c r="HW706" s="17"/>
      <c r="HX706" s="17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</row>
    <row r="707" spans="1:249" thickBot="1">
      <c r="A707" s="446"/>
      <c r="B707" s="399"/>
      <c r="C707" s="295"/>
      <c r="D707" s="295"/>
      <c r="E707" s="295"/>
      <c r="F707" s="295"/>
      <c r="G707" s="295"/>
      <c r="H707" s="295">
        <v>1</v>
      </c>
      <c r="I707" s="295"/>
      <c r="J707" s="295"/>
      <c r="K707" s="295"/>
      <c r="L707" s="295"/>
      <c r="M707" s="417"/>
      <c r="N707" s="417"/>
      <c r="O707" s="295">
        <v>2</v>
      </c>
      <c r="P707" s="417"/>
      <c r="Q707" s="4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  <c r="DU707" s="17"/>
      <c r="DV707" s="17"/>
      <c r="DW707" s="17"/>
      <c r="DX707" s="17"/>
      <c r="DY707" s="17"/>
      <c r="DZ707" s="17"/>
      <c r="EA707" s="17"/>
      <c r="EB707" s="17"/>
      <c r="EC707" s="17"/>
      <c r="ED707" s="17"/>
      <c r="EE707" s="17"/>
      <c r="EF707" s="17"/>
      <c r="EG707" s="17"/>
      <c r="EH707" s="17"/>
      <c r="EI707" s="17"/>
      <c r="EJ707" s="17"/>
      <c r="EK707" s="17"/>
      <c r="EL707" s="17"/>
      <c r="EM707" s="17"/>
      <c r="EN707" s="17"/>
      <c r="EO707" s="17"/>
      <c r="EP707" s="17"/>
      <c r="EQ707" s="17"/>
      <c r="ER707" s="17"/>
      <c r="ES707" s="17"/>
      <c r="ET707" s="17"/>
      <c r="EU707" s="17"/>
      <c r="EV707" s="17"/>
      <c r="EW707" s="17"/>
      <c r="EX707" s="17"/>
      <c r="EY707" s="17"/>
      <c r="EZ707" s="17"/>
      <c r="FA707" s="17"/>
      <c r="FB707" s="17"/>
      <c r="FC707" s="17"/>
      <c r="FD707" s="17"/>
      <c r="FE707" s="17"/>
      <c r="FF707" s="17"/>
      <c r="FG707" s="17"/>
      <c r="FH707" s="17"/>
      <c r="FI707" s="17"/>
      <c r="FJ707" s="17"/>
      <c r="FK707" s="17"/>
      <c r="FL707" s="17"/>
      <c r="FM707" s="17"/>
      <c r="FN707" s="17"/>
      <c r="FO707" s="17"/>
      <c r="FP707" s="17"/>
      <c r="FQ707" s="17"/>
      <c r="FR707" s="17"/>
      <c r="FS707" s="17"/>
      <c r="FT707" s="17"/>
      <c r="FU707" s="17"/>
      <c r="FV707" s="17"/>
      <c r="FW707" s="17"/>
      <c r="FX707" s="17"/>
      <c r="FY707" s="17"/>
      <c r="FZ707" s="17"/>
      <c r="GA707" s="17"/>
      <c r="GB707" s="17"/>
      <c r="GC707" s="17"/>
      <c r="GD707" s="17"/>
      <c r="GE707" s="17"/>
      <c r="GF707" s="17"/>
      <c r="GG707" s="17"/>
      <c r="GH707" s="17"/>
      <c r="GI707" s="17"/>
      <c r="GJ707" s="17"/>
      <c r="GK707" s="17"/>
      <c r="GL707" s="17"/>
      <c r="GM707" s="17"/>
      <c r="GN707" s="17"/>
      <c r="GO707" s="17"/>
      <c r="GP707" s="17"/>
      <c r="GQ707" s="17"/>
      <c r="GR707" s="17"/>
      <c r="GS707" s="17"/>
      <c r="GT707" s="17"/>
      <c r="GU707" s="17"/>
      <c r="GV707" s="17"/>
      <c r="GW707" s="17"/>
      <c r="GX707" s="17"/>
      <c r="GY707" s="17"/>
      <c r="GZ707" s="17"/>
      <c r="HA707" s="17"/>
      <c r="HB707" s="17"/>
      <c r="HC707" s="17"/>
      <c r="HD707" s="17"/>
      <c r="HE707" s="17"/>
      <c r="HF707" s="17"/>
      <c r="HG707" s="17"/>
      <c r="HH707" s="17"/>
      <c r="HI707" s="17"/>
      <c r="HJ707" s="17"/>
      <c r="HK707" s="17"/>
      <c r="HL707" s="17"/>
      <c r="HM707" s="17"/>
      <c r="HN707" s="17"/>
      <c r="HO707" s="17"/>
      <c r="HP707" s="17"/>
      <c r="HQ707" s="17"/>
      <c r="HR707" s="17"/>
      <c r="HS707" s="17"/>
      <c r="HT707" s="17"/>
      <c r="HU707" s="17"/>
      <c r="HV707" s="17"/>
      <c r="HW707" s="17"/>
      <c r="HX707" s="17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</row>
    <row r="708" spans="1:249" ht="15" customHeight="1">
      <c r="A708" s="444" t="s">
        <v>155</v>
      </c>
      <c r="B708" s="396" t="s">
        <v>120</v>
      </c>
      <c r="C708" s="294"/>
      <c r="D708" s="294">
        <v>1</v>
      </c>
      <c r="E708" s="294"/>
      <c r="F708" s="294"/>
      <c r="G708" s="294"/>
      <c r="H708" s="294"/>
      <c r="I708" s="294"/>
      <c r="J708" s="294"/>
      <c r="K708" s="294"/>
      <c r="L708" s="294"/>
      <c r="M708" s="436">
        <f>SUM(D708:D714)</f>
        <v>7</v>
      </c>
      <c r="N708" s="436"/>
      <c r="O708" s="294">
        <v>2</v>
      </c>
      <c r="P708" s="436">
        <f>SUM(O708:O714)</f>
        <v>14</v>
      </c>
      <c r="Q708" s="436" t="s">
        <v>42</v>
      </c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  <c r="DU708" s="17"/>
      <c r="DV708" s="17"/>
      <c r="DW708" s="17"/>
      <c r="DX708" s="17"/>
      <c r="DY708" s="17"/>
      <c r="DZ708" s="17"/>
      <c r="EA708" s="17"/>
      <c r="EB708" s="17"/>
      <c r="EC708" s="17"/>
      <c r="ED708" s="17"/>
      <c r="EE708" s="17"/>
      <c r="EF708" s="17"/>
      <c r="EG708" s="17"/>
      <c r="EH708" s="17"/>
      <c r="EI708" s="17"/>
      <c r="EJ708" s="17"/>
      <c r="EK708" s="17"/>
      <c r="EL708" s="17"/>
      <c r="EM708" s="17"/>
      <c r="EN708" s="17"/>
      <c r="EO708" s="17"/>
      <c r="EP708" s="17"/>
      <c r="EQ708" s="17"/>
      <c r="ER708" s="17"/>
      <c r="ES708" s="17"/>
      <c r="ET708" s="17"/>
      <c r="EU708" s="17"/>
      <c r="EV708" s="17"/>
      <c r="EW708" s="17"/>
      <c r="EX708" s="17"/>
      <c r="EY708" s="17"/>
      <c r="EZ708" s="17"/>
      <c r="FA708" s="17"/>
      <c r="FB708" s="17"/>
      <c r="FC708" s="17"/>
      <c r="FD708" s="17"/>
      <c r="FE708" s="17"/>
      <c r="FF708" s="17"/>
      <c r="FG708" s="17"/>
      <c r="FH708" s="17"/>
      <c r="FI708" s="17"/>
      <c r="FJ708" s="17"/>
      <c r="FK708" s="17"/>
      <c r="FL708" s="17"/>
      <c r="FM708" s="17"/>
      <c r="FN708" s="17"/>
      <c r="FO708" s="17"/>
      <c r="FP708" s="17"/>
      <c r="FQ708" s="17"/>
      <c r="FR708" s="17"/>
      <c r="FS708" s="17"/>
      <c r="FT708" s="17"/>
      <c r="FU708" s="17"/>
      <c r="FV708" s="17"/>
      <c r="FW708" s="17"/>
      <c r="FX708" s="17"/>
      <c r="FY708" s="17"/>
      <c r="FZ708" s="17"/>
      <c r="GA708" s="17"/>
      <c r="GB708" s="17"/>
      <c r="GC708" s="17"/>
      <c r="GD708" s="17"/>
      <c r="GE708" s="17"/>
      <c r="GF708" s="17"/>
      <c r="GG708" s="17"/>
      <c r="GH708" s="17"/>
      <c r="GI708" s="17"/>
      <c r="GJ708" s="17"/>
      <c r="GK708" s="17"/>
      <c r="GL708" s="17"/>
      <c r="GM708" s="17"/>
      <c r="GN708" s="17"/>
      <c r="GO708" s="17"/>
      <c r="GP708" s="17"/>
      <c r="GQ708" s="17"/>
      <c r="GR708" s="17"/>
      <c r="GS708" s="17"/>
      <c r="GT708" s="17"/>
      <c r="GU708" s="17"/>
      <c r="GV708" s="17"/>
      <c r="GW708" s="17"/>
      <c r="GX708" s="17"/>
      <c r="GY708" s="17"/>
      <c r="GZ708" s="17"/>
      <c r="HA708" s="17"/>
      <c r="HB708" s="17"/>
      <c r="HC708" s="17"/>
      <c r="HD708" s="17"/>
      <c r="HE708" s="17"/>
      <c r="HF708" s="17"/>
      <c r="HG708" s="17"/>
      <c r="HH708" s="17"/>
      <c r="HI708" s="17"/>
      <c r="HJ708" s="17"/>
      <c r="HK708" s="17"/>
      <c r="HL708" s="17"/>
      <c r="HM708" s="17"/>
      <c r="HN708" s="17"/>
      <c r="HO708" s="17"/>
      <c r="HP708" s="17"/>
      <c r="HQ708" s="17"/>
      <c r="HR708" s="17"/>
      <c r="HS708" s="17"/>
      <c r="HT708" s="17"/>
      <c r="HU708" s="17"/>
      <c r="HV708" s="17"/>
      <c r="HW708" s="17"/>
      <c r="HX708" s="17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</row>
    <row r="709" spans="1:249" ht="15">
      <c r="A709" s="445"/>
      <c r="B709" s="397"/>
      <c r="C709" s="291"/>
      <c r="D709" s="291">
        <v>1</v>
      </c>
      <c r="E709" s="291"/>
      <c r="F709" s="291"/>
      <c r="G709" s="291"/>
      <c r="H709" s="291"/>
      <c r="I709" s="291"/>
      <c r="J709" s="291"/>
      <c r="K709" s="291"/>
      <c r="L709" s="291"/>
      <c r="M709" s="416"/>
      <c r="N709" s="416"/>
      <c r="O709" s="291">
        <v>2</v>
      </c>
      <c r="P709" s="416"/>
      <c r="Q709" s="416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</row>
    <row r="710" spans="1:249" ht="15">
      <c r="A710" s="445"/>
      <c r="B710" s="397"/>
      <c r="C710" s="291"/>
      <c r="D710" s="291">
        <v>1</v>
      </c>
      <c r="E710" s="291"/>
      <c r="F710" s="291"/>
      <c r="G710" s="291"/>
      <c r="H710" s="291"/>
      <c r="I710" s="291"/>
      <c r="J710" s="291"/>
      <c r="K710" s="291"/>
      <c r="L710" s="291"/>
      <c r="M710" s="416"/>
      <c r="N710" s="416"/>
      <c r="O710" s="291">
        <v>2</v>
      </c>
      <c r="P710" s="416"/>
      <c r="Q710" s="416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  <c r="DG710" s="12"/>
      <c r="DH710" s="12"/>
      <c r="DI710" s="12"/>
      <c r="DJ710" s="12"/>
      <c r="DK710" s="12"/>
      <c r="DL710" s="12"/>
      <c r="DM710" s="12"/>
      <c r="DN710" s="12"/>
      <c r="DO710" s="12"/>
      <c r="DP710" s="12"/>
      <c r="DQ710" s="12"/>
      <c r="DR710" s="12"/>
      <c r="DS710" s="12"/>
      <c r="DT710" s="12"/>
      <c r="DU710" s="12"/>
      <c r="DV710" s="12"/>
      <c r="DW710" s="12"/>
      <c r="DX710" s="12"/>
      <c r="DY710" s="12"/>
      <c r="DZ710" s="12"/>
      <c r="EA710" s="12"/>
      <c r="EB710" s="12"/>
      <c r="EC710" s="12"/>
      <c r="ED710" s="12"/>
      <c r="EE710" s="12"/>
      <c r="EF710" s="12"/>
      <c r="EG710" s="12"/>
      <c r="EH710" s="12"/>
      <c r="EI710" s="12"/>
      <c r="EJ710" s="12"/>
      <c r="EK710" s="12"/>
      <c r="EL710" s="12"/>
      <c r="EM710" s="12"/>
      <c r="EN710" s="12"/>
      <c r="EO710" s="12"/>
      <c r="EP710" s="12"/>
      <c r="EQ710" s="12"/>
      <c r="ER710" s="12"/>
      <c r="ES710" s="12"/>
      <c r="ET710" s="12"/>
      <c r="EU710" s="12"/>
      <c r="EV710" s="12"/>
      <c r="EW710" s="12"/>
      <c r="EX710" s="12"/>
      <c r="EY710" s="12"/>
      <c r="EZ710" s="12"/>
      <c r="FA710" s="12"/>
      <c r="FB710" s="12"/>
      <c r="FC710" s="12"/>
      <c r="FD710" s="12"/>
      <c r="FE710" s="12"/>
      <c r="FF710" s="12"/>
      <c r="FG710" s="12"/>
      <c r="FH710" s="12"/>
      <c r="FI710" s="12"/>
      <c r="FJ710" s="12"/>
      <c r="FK710" s="12"/>
      <c r="FL710" s="12"/>
      <c r="FM710" s="12"/>
      <c r="FN710" s="12"/>
      <c r="FO710" s="12"/>
      <c r="FP710" s="12"/>
      <c r="FQ710" s="12"/>
      <c r="FR710" s="12"/>
      <c r="FS710" s="12"/>
      <c r="FT710" s="12"/>
      <c r="FU710" s="12"/>
      <c r="FV710" s="12"/>
      <c r="FW710" s="12"/>
      <c r="FX710" s="12"/>
      <c r="FY710" s="12"/>
      <c r="FZ710" s="12"/>
      <c r="GA710" s="12"/>
      <c r="GB710" s="12"/>
      <c r="GC710" s="12"/>
      <c r="GD710" s="12"/>
      <c r="GE710" s="12"/>
      <c r="GF710" s="12"/>
      <c r="GG710" s="12"/>
      <c r="GH710" s="12"/>
      <c r="GI710" s="12"/>
      <c r="GJ710" s="12"/>
      <c r="GK710" s="12"/>
      <c r="GL710" s="12"/>
      <c r="GM710" s="12"/>
      <c r="GN710" s="12"/>
      <c r="GO710" s="12"/>
      <c r="GP710" s="12"/>
      <c r="GQ710" s="12"/>
      <c r="GR710" s="12"/>
      <c r="GS710" s="12"/>
      <c r="GT710" s="12"/>
      <c r="GU710" s="12"/>
      <c r="GV710" s="12"/>
      <c r="GW710" s="12"/>
      <c r="GX710" s="12"/>
      <c r="GY710" s="12"/>
      <c r="GZ710" s="12"/>
      <c r="HA710" s="12"/>
      <c r="HB710" s="12"/>
      <c r="HC710" s="12"/>
      <c r="HD710" s="12"/>
      <c r="HE710" s="12"/>
      <c r="HF710" s="12"/>
      <c r="HG710" s="12"/>
      <c r="HH710" s="12"/>
      <c r="HI710" s="12"/>
      <c r="HJ710" s="12"/>
      <c r="HK710" s="12"/>
      <c r="HL710" s="12"/>
      <c r="HM710" s="12"/>
      <c r="HN710" s="12"/>
      <c r="HO710" s="12"/>
      <c r="HP710" s="12"/>
      <c r="HQ710" s="12"/>
      <c r="HR710" s="12"/>
      <c r="HS710" s="12"/>
      <c r="HT710" s="12"/>
      <c r="HU710" s="12"/>
      <c r="HV710" s="12"/>
      <c r="HW710" s="12"/>
      <c r="HX710" s="12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</row>
    <row r="711" spans="1:249" ht="15">
      <c r="A711" s="445"/>
      <c r="B711" s="397"/>
      <c r="C711" s="291"/>
      <c r="D711" s="291">
        <v>1</v>
      </c>
      <c r="E711" s="291"/>
      <c r="F711" s="291"/>
      <c r="G711" s="291"/>
      <c r="H711" s="291"/>
      <c r="I711" s="291"/>
      <c r="J711" s="291"/>
      <c r="K711" s="291"/>
      <c r="L711" s="291"/>
      <c r="M711" s="416"/>
      <c r="N711" s="416"/>
      <c r="O711" s="291">
        <v>2</v>
      </c>
      <c r="P711" s="416"/>
      <c r="Q711" s="416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  <c r="DG711" s="12"/>
      <c r="DH711" s="12"/>
      <c r="DI711" s="12"/>
      <c r="DJ711" s="12"/>
      <c r="DK711" s="12"/>
      <c r="DL711" s="12"/>
      <c r="DM711" s="12"/>
      <c r="DN711" s="12"/>
      <c r="DO711" s="12"/>
      <c r="DP711" s="12"/>
      <c r="DQ711" s="12"/>
      <c r="DR711" s="12"/>
      <c r="DS711" s="12"/>
      <c r="DT711" s="12"/>
      <c r="DU711" s="12"/>
      <c r="DV711" s="12"/>
      <c r="DW711" s="12"/>
      <c r="DX711" s="12"/>
      <c r="DY711" s="12"/>
      <c r="DZ711" s="12"/>
      <c r="EA711" s="12"/>
      <c r="EB711" s="12"/>
      <c r="EC711" s="12"/>
      <c r="ED711" s="12"/>
      <c r="EE711" s="12"/>
      <c r="EF711" s="12"/>
      <c r="EG711" s="12"/>
      <c r="EH711" s="12"/>
      <c r="EI711" s="12"/>
      <c r="EJ711" s="12"/>
      <c r="EK711" s="12"/>
      <c r="EL711" s="12"/>
      <c r="EM711" s="12"/>
      <c r="EN711" s="12"/>
      <c r="EO711" s="12"/>
      <c r="EP711" s="12"/>
      <c r="EQ711" s="12"/>
      <c r="ER711" s="12"/>
      <c r="ES711" s="12"/>
      <c r="ET711" s="12"/>
      <c r="EU711" s="12"/>
      <c r="EV711" s="12"/>
      <c r="EW711" s="12"/>
      <c r="EX711" s="12"/>
      <c r="EY711" s="12"/>
      <c r="EZ711" s="12"/>
      <c r="FA711" s="12"/>
      <c r="FB711" s="12"/>
      <c r="FC711" s="12"/>
      <c r="FD711" s="12"/>
      <c r="FE711" s="12"/>
      <c r="FF711" s="12"/>
      <c r="FG711" s="12"/>
      <c r="FH711" s="12"/>
      <c r="FI711" s="12"/>
      <c r="FJ711" s="12"/>
      <c r="FK711" s="12"/>
      <c r="FL711" s="12"/>
      <c r="FM711" s="12"/>
      <c r="FN711" s="12"/>
      <c r="FO711" s="12"/>
      <c r="FP711" s="12"/>
      <c r="FQ711" s="12"/>
      <c r="FR711" s="12"/>
      <c r="FS711" s="12"/>
      <c r="FT711" s="12"/>
      <c r="FU711" s="12"/>
      <c r="FV711" s="12"/>
      <c r="FW711" s="12"/>
      <c r="FX711" s="12"/>
      <c r="FY711" s="12"/>
      <c r="FZ711" s="12"/>
      <c r="GA711" s="12"/>
      <c r="GB711" s="12"/>
      <c r="GC711" s="12"/>
      <c r="GD711" s="12"/>
      <c r="GE711" s="12"/>
      <c r="GF711" s="12"/>
      <c r="GG711" s="12"/>
      <c r="GH711" s="12"/>
      <c r="GI711" s="12"/>
      <c r="GJ711" s="12"/>
      <c r="GK711" s="12"/>
      <c r="GL711" s="12"/>
      <c r="GM711" s="12"/>
      <c r="GN711" s="12"/>
      <c r="GO711" s="12"/>
      <c r="GP711" s="12"/>
      <c r="GQ711" s="12"/>
      <c r="GR711" s="12"/>
      <c r="GS711" s="12"/>
      <c r="GT711" s="12"/>
      <c r="GU711" s="12"/>
      <c r="GV711" s="12"/>
      <c r="GW711" s="12"/>
      <c r="GX711" s="12"/>
      <c r="GY711" s="12"/>
      <c r="GZ711" s="12"/>
      <c r="HA711" s="12"/>
      <c r="HB711" s="12"/>
      <c r="HC711" s="12"/>
      <c r="HD711" s="12"/>
      <c r="HE711" s="12"/>
      <c r="HF711" s="12"/>
      <c r="HG711" s="12"/>
      <c r="HH711" s="12"/>
      <c r="HI711" s="12"/>
      <c r="HJ711" s="12"/>
      <c r="HK711" s="12"/>
      <c r="HL711" s="12"/>
      <c r="HM711" s="12"/>
      <c r="HN711" s="12"/>
      <c r="HO711" s="12"/>
      <c r="HP711" s="12"/>
      <c r="HQ711" s="12"/>
      <c r="HR711" s="12"/>
      <c r="HS711" s="12"/>
      <c r="HT711" s="12"/>
      <c r="HU711" s="12"/>
      <c r="HV711" s="12"/>
      <c r="HW711" s="12"/>
      <c r="HX711" s="12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</row>
    <row r="712" spans="1:249" ht="15">
      <c r="A712" s="445"/>
      <c r="B712" s="397"/>
      <c r="C712" s="291"/>
      <c r="D712" s="291">
        <v>1</v>
      </c>
      <c r="E712" s="291"/>
      <c r="F712" s="291"/>
      <c r="G712" s="291"/>
      <c r="H712" s="291"/>
      <c r="I712" s="291"/>
      <c r="J712" s="291"/>
      <c r="K712" s="291"/>
      <c r="L712" s="291"/>
      <c r="M712" s="416"/>
      <c r="N712" s="416"/>
      <c r="O712" s="291">
        <v>2</v>
      </c>
      <c r="P712" s="416"/>
      <c r="Q712" s="416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  <c r="DG712" s="12"/>
      <c r="DH712" s="12"/>
      <c r="DI712" s="12"/>
      <c r="DJ712" s="12"/>
      <c r="DK712" s="12"/>
      <c r="DL712" s="12"/>
      <c r="DM712" s="12"/>
      <c r="DN712" s="12"/>
      <c r="DO712" s="12"/>
      <c r="DP712" s="12"/>
      <c r="DQ712" s="12"/>
      <c r="DR712" s="12"/>
      <c r="DS712" s="12"/>
      <c r="DT712" s="12"/>
      <c r="DU712" s="12"/>
      <c r="DV712" s="12"/>
      <c r="DW712" s="12"/>
      <c r="DX712" s="12"/>
      <c r="DY712" s="12"/>
      <c r="DZ712" s="12"/>
      <c r="EA712" s="12"/>
      <c r="EB712" s="12"/>
      <c r="EC712" s="12"/>
      <c r="ED712" s="12"/>
      <c r="EE712" s="12"/>
      <c r="EF712" s="12"/>
      <c r="EG712" s="12"/>
      <c r="EH712" s="12"/>
      <c r="EI712" s="12"/>
      <c r="EJ712" s="12"/>
      <c r="EK712" s="12"/>
      <c r="EL712" s="12"/>
      <c r="EM712" s="12"/>
      <c r="EN712" s="12"/>
      <c r="EO712" s="12"/>
      <c r="EP712" s="12"/>
      <c r="EQ712" s="12"/>
      <c r="ER712" s="12"/>
      <c r="ES712" s="12"/>
      <c r="ET712" s="12"/>
      <c r="EU712" s="12"/>
      <c r="EV712" s="12"/>
      <c r="EW712" s="12"/>
      <c r="EX712" s="12"/>
      <c r="EY712" s="12"/>
      <c r="EZ712" s="12"/>
      <c r="FA712" s="12"/>
      <c r="FB712" s="12"/>
      <c r="FC712" s="12"/>
      <c r="FD712" s="12"/>
      <c r="FE712" s="12"/>
      <c r="FF712" s="12"/>
      <c r="FG712" s="12"/>
      <c r="FH712" s="12"/>
      <c r="FI712" s="12"/>
      <c r="FJ712" s="12"/>
      <c r="FK712" s="12"/>
      <c r="FL712" s="12"/>
      <c r="FM712" s="12"/>
      <c r="FN712" s="12"/>
      <c r="FO712" s="12"/>
      <c r="FP712" s="12"/>
      <c r="FQ712" s="12"/>
      <c r="FR712" s="12"/>
      <c r="FS712" s="12"/>
      <c r="FT712" s="12"/>
      <c r="FU712" s="12"/>
      <c r="FV712" s="12"/>
      <c r="FW712" s="12"/>
      <c r="FX712" s="12"/>
      <c r="FY712" s="12"/>
      <c r="FZ712" s="12"/>
      <c r="GA712" s="12"/>
      <c r="GB712" s="12"/>
      <c r="GC712" s="12"/>
      <c r="GD712" s="12"/>
      <c r="GE712" s="12"/>
      <c r="GF712" s="12"/>
      <c r="GG712" s="12"/>
      <c r="GH712" s="12"/>
      <c r="GI712" s="12"/>
      <c r="GJ712" s="12"/>
      <c r="GK712" s="12"/>
      <c r="GL712" s="12"/>
      <c r="GM712" s="12"/>
      <c r="GN712" s="12"/>
      <c r="GO712" s="12"/>
      <c r="GP712" s="12"/>
      <c r="GQ712" s="12"/>
      <c r="GR712" s="12"/>
      <c r="GS712" s="12"/>
      <c r="GT712" s="12"/>
      <c r="GU712" s="12"/>
      <c r="GV712" s="12"/>
      <c r="GW712" s="12"/>
      <c r="GX712" s="12"/>
      <c r="GY712" s="12"/>
      <c r="GZ712" s="12"/>
      <c r="HA712" s="12"/>
      <c r="HB712" s="12"/>
      <c r="HC712" s="12"/>
      <c r="HD712" s="12"/>
      <c r="HE712" s="12"/>
      <c r="HF712" s="12"/>
      <c r="HG712" s="12"/>
      <c r="HH712" s="12"/>
      <c r="HI712" s="12"/>
      <c r="HJ712" s="12"/>
      <c r="HK712" s="12"/>
      <c r="HL712" s="12"/>
      <c r="HM712" s="12"/>
      <c r="HN712" s="12"/>
      <c r="HO712" s="12"/>
      <c r="HP712" s="12"/>
      <c r="HQ712" s="12"/>
      <c r="HR712" s="12"/>
      <c r="HS712" s="12"/>
      <c r="HT712" s="12"/>
      <c r="HU712" s="12"/>
      <c r="HV712" s="12"/>
      <c r="HW712" s="12"/>
      <c r="HX712" s="12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</row>
    <row r="713" spans="1:249" ht="15">
      <c r="A713" s="445"/>
      <c r="B713" s="397"/>
      <c r="C713" s="329"/>
      <c r="D713" s="329">
        <v>1</v>
      </c>
      <c r="E713" s="329"/>
      <c r="F713" s="329"/>
      <c r="G713" s="329"/>
      <c r="H713" s="329"/>
      <c r="I713" s="329"/>
      <c r="J713" s="329"/>
      <c r="K713" s="329"/>
      <c r="L713" s="329"/>
      <c r="M713" s="416"/>
      <c r="N713" s="416"/>
      <c r="O713" s="329">
        <v>2</v>
      </c>
      <c r="P713" s="416"/>
      <c r="Q713" s="416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  <c r="DG713" s="12"/>
      <c r="DH713" s="12"/>
      <c r="DI713" s="12"/>
      <c r="DJ713" s="12"/>
      <c r="DK713" s="12"/>
      <c r="DL713" s="12"/>
      <c r="DM713" s="12"/>
      <c r="DN713" s="12"/>
      <c r="DO713" s="12"/>
      <c r="DP713" s="12"/>
      <c r="DQ713" s="12"/>
      <c r="DR713" s="12"/>
      <c r="DS713" s="12"/>
      <c r="DT713" s="12"/>
      <c r="DU713" s="12"/>
      <c r="DV713" s="12"/>
      <c r="DW713" s="12"/>
      <c r="DX713" s="12"/>
      <c r="DY713" s="12"/>
      <c r="DZ713" s="12"/>
      <c r="EA713" s="12"/>
      <c r="EB713" s="12"/>
      <c r="EC713" s="12"/>
      <c r="ED713" s="12"/>
      <c r="EE713" s="12"/>
      <c r="EF713" s="12"/>
      <c r="EG713" s="12"/>
      <c r="EH713" s="12"/>
      <c r="EI713" s="12"/>
      <c r="EJ713" s="12"/>
      <c r="EK713" s="12"/>
      <c r="EL713" s="12"/>
      <c r="EM713" s="12"/>
      <c r="EN713" s="12"/>
      <c r="EO713" s="12"/>
      <c r="EP713" s="12"/>
      <c r="EQ713" s="12"/>
      <c r="ER713" s="12"/>
      <c r="ES713" s="12"/>
      <c r="ET713" s="12"/>
      <c r="EU713" s="12"/>
      <c r="EV713" s="12"/>
      <c r="EW713" s="12"/>
      <c r="EX713" s="12"/>
      <c r="EY713" s="12"/>
      <c r="EZ713" s="12"/>
      <c r="FA713" s="12"/>
      <c r="FB713" s="12"/>
      <c r="FC713" s="12"/>
      <c r="FD713" s="12"/>
      <c r="FE713" s="12"/>
      <c r="FF713" s="12"/>
      <c r="FG713" s="12"/>
      <c r="FH713" s="12"/>
      <c r="FI713" s="12"/>
      <c r="FJ713" s="12"/>
      <c r="FK713" s="12"/>
      <c r="FL713" s="12"/>
      <c r="FM713" s="12"/>
      <c r="FN713" s="12"/>
      <c r="FO713" s="12"/>
      <c r="FP713" s="12"/>
      <c r="FQ713" s="12"/>
      <c r="FR713" s="12"/>
      <c r="FS713" s="12"/>
      <c r="FT713" s="12"/>
      <c r="FU713" s="12"/>
      <c r="FV713" s="12"/>
      <c r="FW713" s="12"/>
      <c r="FX713" s="12"/>
      <c r="FY713" s="12"/>
      <c r="FZ713" s="12"/>
      <c r="GA713" s="12"/>
      <c r="GB713" s="12"/>
      <c r="GC713" s="12"/>
      <c r="GD713" s="12"/>
      <c r="GE713" s="12"/>
      <c r="GF713" s="12"/>
      <c r="GG713" s="12"/>
      <c r="GH713" s="12"/>
      <c r="GI713" s="12"/>
      <c r="GJ713" s="12"/>
      <c r="GK713" s="12"/>
      <c r="GL713" s="12"/>
      <c r="GM713" s="12"/>
      <c r="GN713" s="12"/>
      <c r="GO713" s="12"/>
      <c r="GP713" s="12"/>
      <c r="GQ713" s="12"/>
      <c r="GR713" s="12"/>
      <c r="GS713" s="12"/>
      <c r="GT713" s="12"/>
      <c r="GU713" s="12"/>
      <c r="GV713" s="12"/>
      <c r="GW713" s="12"/>
      <c r="GX713" s="12"/>
      <c r="GY713" s="12"/>
      <c r="GZ713" s="12"/>
      <c r="HA713" s="12"/>
      <c r="HB713" s="12"/>
      <c r="HC713" s="12"/>
      <c r="HD713" s="12"/>
      <c r="HE713" s="12"/>
      <c r="HF713" s="12"/>
      <c r="HG713" s="12"/>
      <c r="HH713" s="12"/>
      <c r="HI713" s="12"/>
      <c r="HJ713" s="12"/>
      <c r="HK713" s="12"/>
      <c r="HL713" s="12"/>
      <c r="HM713" s="12"/>
      <c r="HN713" s="12"/>
      <c r="HO713" s="12"/>
      <c r="HP713" s="12"/>
      <c r="HQ713" s="12"/>
      <c r="HR713" s="12"/>
      <c r="HS713" s="12"/>
      <c r="HT713" s="12"/>
      <c r="HU713" s="12"/>
      <c r="HV713" s="12"/>
      <c r="HW713" s="12"/>
      <c r="HX713" s="12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</row>
    <row r="714" spans="1:249" thickBot="1">
      <c r="A714" s="446"/>
      <c r="B714" s="399"/>
      <c r="C714" s="295"/>
      <c r="D714" s="295">
        <v>1</v>
      </c>
      <c r="E714" s="295"/>
      <c r="F714" s="295"/>
      <c r="G714" s="295"/>
      <c r="H714" s="295"/>
      <c r="I714" s="295"/>
      <c r="J714" s="295"/>
      <c r="K714" s="295"/>
      <c r="L714" s="295"/>
      <c r="M714" s="417"/>
      <c r="N714" s="417"/>
      <c r="O714" s="295">
        <v>2</v>
      </c>
      <c r="P714" s="417"/>
      <c r="Q714" s="417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  <c r="DG714" s="12"/>
      <c r="DH714" s="12"/>
      <c r="DI714" s="12"/>
      <c r="DJ714" s="12"/>
      <c r="DK714" s="12"/>
      <c r="DL714" s="12"/>
      <c r="DM714" s="12"/>
      <c r="DN714" s="12"/>
      <c r="DO714" s="12"/>
      <c r="DP714" s="12"/>
      <c r="DQ714" s="12"/>
      <c r="DR714" s="12"/>
      <c r="DS714" s="12"/>
      <c r="DT714" s="12"/>
      <c r="DU714" s="12"/>
      <c r="DV714" s="12"/>
      <c r="DW714" s="12"/>
      <c r="DX714" s="12"/>
      <c r="DY714" s="12"/>
      <c r="DZ714" s="12"/>
      <c r="EA714" s="12"/>
      <c r="EB714" s="12"/>
      <c r="EC714" s="12"/>
      <c r="ED714" s="12"/>
      <c r="EE714" s="12"/>
      <c r="EF714" s="12"/>
      <c r="EG714" s="12"/>
      <c r="EH714" s="12"/>
      <c r="EI714" s="12"/>
      <c r="EJ714" s="12"/>
      <c r="EK714" s="12"/>
      <c r="EL714" s="12"/>
      <c r="EM714" s="12"/>
      <c r="EN714" s="12"/>
      <c r="EO714" s="12"/>
      <c r="EP714" s="12"/>
      <c r="EQ714" s="12"/>
      <c r="ER714" s="12"/>
      <c r="ES714" s="12"/>
      <c r="ET714" s="12"/>
      <c r="EU714" s="12"/>
      <c r="EV714" s="12"/>
      <c r="EW714" s="12"/>
      <c r="EX714" s="12"/>
      <c r="EY714" s="12"/>
      <c r="EZ714" s="12"/>
      <c r="FA714" s="12"/>
      <c r="FB714" s="12"/>
      <c r="FC714" s="12"/>
      <c r="FD714" s="12"/>
      <c r="FE714" s="12"/>
      <c r="FF714" s="12"/>
      <c r="FG714" s="12"/>
      <c r="FH714" s="12"/>
      <c r="FI714" s="12"/>
      <c r="FJ714" s="12"/>
      <c r="FK714" s="12"/>
      <c r="FL714" s="12"/>
      <c r="FM714" s="12"/>
      <c r="FN714" s="12"/>
      <c r="FO714" s="12"/>
      <c r="FP714" s="12"/>
      <c r="FQ714" s="12"/>
      <c r="FR714" s="12"/>
      <c r="FS714" s="12"/>
      <c r="FT714" s="12"/>
      <c r="FU714" s="12"/>
      <c r="FV714" s="12"/>
      <c r="FW714" s="12"/>
      <c r="FX714" s="12"/>
      <c r="FY714" s="12"/>
      <c r="FZ714" s="12"/>
      <c r="GA714" s="12"/>
      <c r="GB714" s="12"/>
      <c r="GC714" s="12"/>
      <c r="GD714" s="12"/>
      <c r="GE714" s="12"/>
      <c r="GF714" s="12"/>
      <c r="GG714" s="12"/>
      <c r="GH714" s="12"/>
      <c r="GI714" s="12"/>
      <c r="GJ714" s="12"/>
      <c r="GK714" s="12"/>
      <c r="GL714" s="12"/>
      <c r="GM714" s="12"/>
      <c r="GN714" s="12"/>
      <c r="GO714" s="12"/>
      <c r="GP714" s="12"/>
      <c r="GQ714" s="12"/>
      <c r="GR714" s="12"/>
      <c r="GS714" s="12"/>
      <c r="GT714" s="12"/>
      <c r="GU714" s="12"/>
      <c r="GV714" s="12"/>
      <c r="GW714" s="12"/>
      <c r="GX714" s="12"/>
      <c r="GY714" s="12"/>
      <c r="GZ714" s="12"/>
      <c r="HA714" s="12"/>
      <c r="HB714" s="12"/>
      <c r="HC714" s="12"/>
      <c r="HD714" s="12"/>
      <c r="HE714" s="12"/>
      <c r="HF714" s="12"/>
      <c r="HG714" s="12"/>
      <c r="HH714" s="12"/>
      <c r="HI714" s="12"/>
      <c r="HJ714" s="12"/>
      <c r="HK714" s="12"/>
      <c r="HL714" s="12"/>
      <c r="HM714" s="12"/>
      <c r="HN714" s="12"/>
      <c r="HO714" s="12"/>
      <c r="HP714" s="12"/>
      <c r="HQ714" s="12"/>
      <c r="HR714" s="12"/>
      <c r="HS714" s="12"/>
      <c r="HT714" s="12"/>
      <c r="HU714" s="12"/>
      <c r="HV714" s="12"/>
      <c r="HW714" s="12"/>
      <c r="HX714" s="12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</row>
    <row r="715" spans="1:249" ht="15" customHeight="1">
      <c r="A715" s="444" t="s">
        <v>155</v>
      </c>
      <c r="B715" s="396" t="s">
        <v>120</v>
      </c>
      <c r="C715" s="294"/>
      <c r="D715" s="294">
        <v>1</v>
      </c>
      <c r="E715" s="294"/>
      <c r="F715" s="294"/>
      <c r="G715" s="294"/>
      <c r="H715" s="294"/>
      <c r="I715" s="294"/>
      <c r="J715" s="294"/>
      <c r="K715" s="294"/>
      <c r="L715" s="294"/>
      <c r="M715" s="436">
        <f>SUM(D715:D719)</f>
        <v>5</v>
      </c>
      <c r="N715" s="436"/>
      <c r="O715" s="294">
        <v>2</v>
      </c>
      <c r="P715" s="436">
        <f>SUM(O715:O719)</f>
        <v>9</v>
      </c>
      <c r="Q715" s="436" t="s">
        <v>291</v>
      </c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  <c r="DU715" s="17"/>
      <c r="DV715" s="17"/>
      <c r="DW715" s="17"/>
      <c r="DX715" s="17"/>
      <c r="DY715" s="17"/>
      <c r="DZ715" s="17"/>
      <c r="EA715" s="17"/>
      <c r="EB715" s="17"/>
      <c r="EC715" s="17"/>
      <c r="ED715" s="17"/>
      <c r="EE715" s="17"/>
      <c r="EF715" s="17"/>
      <c r="EG715" s="17"/>
      <c r="EH715" s="17"/>
      <c r="EI715" s="17"/>
      <c r="EJ715" s="17"/>
      <c r="EK715" s="17"/>
      <c r="EL715" s="17"/>
      <c r="EM715" s="17"/>
      <c r="EN715" s="17"/>
      <c r="EO715" s="17"/>
      <c r="EP715" s="17"/>
      <c r="EQ715" s="17"/>
      <c r="ER715" s="17"/>
      <c r="ES715" s="17"/>
      <c r="ET715" s="17"/>
      <c r="EU715" s="17"/>
      <c r="EV715" s="17"/>
      <c r="EW715" s="17"/>
      <c r="EX715" s="17"/>
      <c r="EY715" s="17"/>
      <c r="EZ715" s="17"/>
      <c r="FA715" s="17"/>
      <c r="FB715" s="17"/>
      <c r="FC715" s="17"/>
      <c r="FD715" s="17"/>
      <c r="FE715" s="17"/>
      <c r="FF715" s="17"/>
      <c r="FG715" s="17"/>
      <c r="FH715" s="17"/>
      <c r="FI715" s="17"/>
      <c r="FJ715" s="17"/>
      <c r="FK715" s="17"/>
      <c r="FL715" s="17"/>
      <c r="FM715" s="17"/>
      <c r="FN715" s="17"/>
      <c r="FO715" s="17"/>
      <c r="FP715" s="17"/>
      <c r="FQ715" s="17"/>
      <c r="FR715" s="17"/>
      <c r="FS715" s="17"/>
      <c r="FT715" s="17"/>
      <c r="FU715" s="17"/>
      <c r="FV715" s="17"/>
      <c r="FW715" s="17"/>
      <c r="FX715" s="17"/>
      <c r="FY715" s="17"/>
      <c r="FZ715" s="17"/>
      <c r="GA715" s="17"/>
      <c r="GB715" s="17"/>
      <c r="GC715" s="17"/>
      <c r="GD715" s="17"/>
      <c r="GE715" s="17"/>
      <c r="GF715" s="17"/>
      <c r="GG715" s="17"/>
      <c r="GH715" s="17"/>
      <c r="GI715" s="17"/>
      <c r="GJ715" s="17"/>
      <c r="GK715" s="17"/>
      <c r="GL715" s="17"/>
      <c r="GM715" s="17"/>
      <c r="GN715" s="17"/>
      <c r="GO715" s="17"/>
      <c r="GP715" s="17"/>
      <c r="GQ715" s="17"/>
      <c r="GR715" s="17"/>
      <c r="GS715" s="17"/>
      <c r="GT715" s="17"/>
      <c r="GU715" s="17"/>
      <c r="GV715" s="17"/>
      <c r="GW715" s="17"/>
      <c r="GX715" s="17"/>
      <c r="GY715" s="17"/>
      <c r="GZ715" s="17"/>
      <c r="HA715" s="17"/>
      <c r="HB715" s="17"/>
      <c r="HC715" s="17"/>
      <c r="HD715" s="17"/>
      <c r="HE715" s="17"/>
      <c r="HF715" s="17"/>
      <c r="HG715" s="17"/>
      <c r="HH715" s="17"/>
      <c r="HI715" s="17"/>
      <c r="HJ715" s="17"/>
      <c r="HK715" s="17"/>
      <c r="HL715" s="17"/>
      <c r="HM715" s="17"/>
      <c r="HN715" s="17"/>
      <c r="HO715" s="17"/>
      <c r="HP715" s="17"/>
      <c r="HQ715" s="17"/>
      <c r="HR715" s="17"/>
      <c r="HS715" s="17"/>
      <c r="HT715" s="17"/>
      <c r="HU715" s="17"/>
      <c r="HV715" s="17"/>
      <c r="HW715" s="17"/>
      <c r="HX715" s="17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</row>
    <row r="716" spans="1:249" ht="15">
      <c r="A716" s="445"/>
      <c r="B716" s="397"/>
      <c r="C716" s="329"/>
      <c r="D716" s="329">
        <v>1</v>
      </c>
      <c r="E716" s="329"/>
      <c r="F716" s="329"/>
      <c r="G716" s="329"/>
      <c r="H716" s="329"/>
      <c r="I716" s="329"/>
      <c r="J716" s="329"/>
      <c r="K716" s="329"/>
      <c r="L716" s="329"/>
      <c r="M716" s="416"/>
      <c r="N716" s="416"/>
      <c r="O716" s="329">
        <v>2</v>
      </c>
      <c r="P716" s="416"/>
      <c r="Q716" s="416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  <c r="DU716" s="17"/>
      <c r="DV716" s="17"/>
      <c r="DW716" s="17"/>
      <c r="DX716" s="17"/>
      <c r="DY716" s="17"/>
      <c r="DZ716" s="17"/>
      <c r="EA716" s="17"/>
      <c r="EB716" s="17"/>
      <c r="EC716" s="17"/>
      <c r="ED716" s="17"/>
      <c r="EE716" s="17"/>
      <c r="EF716" s="17"/>
      <c r="EG716" s="17"/>
      <c r="EH716" s="17"/>
      <c r="EI716" s="17"/>
      <c r="EJ716" s="17"/>
      <c r="EK716" s="17"/>
      <c r="EL716" s="17"/>
      <c r="EM716" s="17"/>
      <c r="EN716" s="17"/>
      <c r="EO716" s="17"/>
      <c r="EP716" s="17"/>
      <c r="EQ716" s="17"/>
      <c r="ER716" s="17"/>
      <c r="ES716" s="17"/>
      <c r="ET716" s="17"/>
      <c r="EU716" s="17"/>
      <c r="EV716" s="17"/>
      <c r="EW716" s="17"/>
      <c r="EX716" s="17"/>
      <c r="EY716" s="17"/>
      <c r="EZ716" s="17"/>
      <c r="FA716" s="17"/>
      <c r="FB716" s="17"/>
      <c r="FC716" s="17"/>
      <c r="FD716" s="17"/>
      <c r="FE716" s="17"/>
      <c r="FF716" s="17"/>
      <c r="FG716" s="17"/>
      <c r="FH716" s="17"/>
      <c r="FI716" s="17"/>
      <c r="FJ716" s="17"/>
      <c r="FK716" s="17"/>
      <c r="FL716" s="17"/>
      <c r="FM716" s="17"/>
      <c r="FN716" s="17"/>
      <c r="FO716" s="17"/>
      <c r="FP716" s="17"/>
      <c r="FQ716" s="17"/>
      <c r="FR716" s="17"/>
      <c r="FS716" s="17"/>
      <c r="FT716" s="17"/>
      <c r="FU716" s="17"/>
      <c r="FV716" s="17"/>
      <c r="FW716" s="17"/>
      <c r="FX716" s="17"/>
      <c r="FY716" s="17"/>
      <c r="FZ716" s="17"/>
      <c r="GA716" s="17"/>
      <c r="GB716" s="17"/>
      <c r="GC716" s="17"/>
      <c r="GD716" s="17"/>
      <c r="GE716" s="17"/>
      <c r="GF716" s="17"/>
      <c r="GG716" s="17"/>
      <c r="GH716" s="17"/>
      <c r="GI716" s="17"/>
      <c r="GJ716" s="17"/>
      <c r="GK716" s="17"/>
      <c r="GL716" s="17"/>
      <c r="GM716" s="17"/>
      <c r="GN716" s="17"/>
      <c r="GO716" s="17"/>
      <c r="GP716" s="17"/>
      <c r="GQ716" s="17"/>
      <c r="GR716" s="17"/>
      <c r="GS716" s="17"/>
      <c r="GT716" s="17"/>
      <c r="GU716" s="17"/>
      <c r="GV716" s="17"/>
      <c r="GW716" s="17"/>
      <c r="GX716" s="17"/>
      <c r="GY716" s="17"/>
      <c r="GZ716" s="17"/>
      <c r="HA716" s="17"/>
      <c r="HB716" s="17"/>
      <c r="HC716" s="17"/>
      <c r="HD716" s="17"/>
      <c r="HE716" s="17"/>
      <c r="HF716" s="17"/>
      <c r="HG716" s="17"/>
      <c r="HH716" s="17"/>
      <c r="HI716" s="17"/>
      <c r="HJ716" s="17"/>
      <c r="HK716" s="17"/>
      <c r="HL716" s="17"/>
      <c r="HM716" s="17"/>
      <c r="HN716" s="17"/>
      <c r="HO716" s="17"/>
      <c r="HP716" s="17"/>
      <c r="HQ716" s="17"/>
      <c r="HR716" s="17"/>
      <c r="HS716" s="17"/>
      <c r="HT716" s="17"/>
      <c r="HU716" s="17"/>
      <c r="HV716" s="17"/>
      <c r="HW716" s="17"/>
      <c r="HX716" s="17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</row>
    <row r="717" spans="1:249" ht="15">
      <c r="A717" s="445"/>
      <c r="B717" s="397"/>
      <c r="C717" s="329"/>
      <c r="D717" s="329">
        <v>1</v>
      </c>
      <c r="E717" s="329"/>
      <c r="F717" s="329"/>
      <c r="G717" s="329"/>
      <c r="H717" s="329"/>
      <c r="I717" s="329"/>
      <c r="J717" s="329"/>
      <c r="K717" s="329"/>
      <c r="L717" s="329"/>
      <c r="M717" s="416"/>
      <c r="N717" s="416"/>
      <c r="O717" s="329">
        <v>2</v>
      </c>
      <c r="P717" s="416"/>
      <c r="Q717" s="416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  <c r="DU717" s="17"/>
      <c r="DV717" s="17"/>
      <c r="DW717" s="17"/>
      <c r="DX717" s="17"/>
      <c r="DY717" s="17"/>
      <c r="DZ717" s="17"/>
      <c r="EA717" s="17"/>
      <c r="EB717" s="17"/>
      <c r="EC717" s="17"/>
      <c r="ED717" s="17"/>
      <c r="EE717" s="17"/>
      <c r="EF717" s="17"/>
      <c r="EG717" s="17"/>
      <c r="EH717" s="17"/>
      <c r="EI717" s="17"/>
      <c r="EJ717" s="17"/>
      <c r="EK717" s="17"/>
      <c r="EL717" s="17"/>
      <c r="EM717" s="17"/>
      <c r="EN717" s="17"/>
      <c r="EO717" s="17"/>
      <c r="EP717" s="17"/>
      <c r="EQ717" s="17"/>
      <c r="ER717" s="17"/>
      <c r="ES717" s="17"/>
      <c r="ET717" s="17"/>
      <c r="EU717" s="17"/>
      <c r="EV717" s="17"/>
      <c r="EW717" s="17"/>
      <c r="EX717" s="17"/>
      <c r="EY717" s="17"/>
      <c r="EZ717" s="17"/>
      <c r="FA717" s="17"/>
      <c r="FB717" s="17"/>
      <c r="FC717" s="17"/>
      <c r="FD717" s="17"/>
      <c r="FE717" s="17"/>
      <c r="FF717" s="17"/>
      <c r="FG717" s="17"/>
      <c r="FH717" s="17"/>
      <c r="FI717" s="17"/>
      <c r="FJ717" s="17"/>
      <c r="FK717" s="17"/>
      <c r="FL717" s="17"/>
      <c r="FM717" s="17"/>
      <c r="FN717" s="17"/>
      <c r="FO717" s="17"/>
      <c r="FP717" s="17"/>
      <c r="FQ717" s="17"/>
      <c r="FR717" s="17"/>
      <c r="FS717" s="17"/>
      <c r="FT717" s="17"/>
      <c r="FU717" s="17"/>
      <c r="FV717" s="17"/>
      <c r="FW717" s="17"/>
      <c r="FX717" s="17"/>
      <c r="FY717" s="17"/>
      <c r="FZ717" s="17"/>
      <c r="GA717" s="17"/>
      <c r="GB717" s="17"/>
      <c r="GC717" s="17"/>
      <c r="GD717" s="17"/>
      <c r="GE717" s="17"/>
      <c r="GF717" s="17"/>
      <c r="GG717" s="17"/>
      <c r="GH717" s="17"/>
      <c r="GI717" s="17"/>
      <c r="GJ717" s="17"/>
      <c r="GK717" s="17"/>
      <c r="GL717" s="17"/>
      <c r="GM717" s="17"/>
      <c r="GN717" s="17"/>
      <c r="GO717" s="17"/>
      <c r="GP717" s="17"/>
      <c r="GQ717" s="17"/>
      <c r="GR717" s="17"/>
      <c r="GS717" s="17"/>
      <c r="GT717" s="17"/>
      <c r="GU717" s="17"/>
      <c r="GV717" s="17"/>
      <c r="GW717" s="17"/>
      <c r="GX717" s="17"/>
      <c r="GY717" s="17"/>
      <c r="GZ717" s="17"/>
      <c r="HA717" s="17"/>
      <c r="HB717" s="17"/>
      <c r="HC717" s="17"/>
      <c r="HD717" s="17"/>
      <c r="HE717" s="17"/>
      <c r="HF717" s="17"/>
      <c r="HG717" s="17"/>
      <c r="HH717" s="17"/>
      <c r="HI717" s="17"/>
      <c r="HJ717" s="17"/>
      <c r="HK717" s="17"/>
      <c r="HL717" s="17"/>
      <c r="HM717" s="17"/>
      <c r="HN717" s="17"/>
      <c r="HO717" s="17"/>
      <c r="HP717" s="17"/>
      <c r="HQ717" s="17"/>
      <c r="HR717" s="17"/>
      <c r="HS717" s="17"/>
      <c r="HT717" s="17"/>
      <c r="HU717" s="17"/>
      <c r="HV717" s="17"/>
      <c r="HW717" s="17"/>
      <c r="HX717" s="17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</row>
    <row r="718" spans="1:249" ht="15">
      <c r="A718" s="445"/>
      <c r="B718" s="397"/>
      <c r="C718" s="329"/>
      <c r="D718" s="329">
        <v>1</v>
      </c>
      <c r="E718" s="329"/>
      <c r="F718" s="329"/>
      <c r="G718" s="329"/>
      <c r="H718" s="329"/>
      <c r="I718" s="329"/>
      <c r="J718" s="329"/>
      <c r="K718" s="329"/>
      <c r="L718" s="329"/>
      <c r="M718" s="416"/>
      <c r="N718" s="416"/>
      <c r="O718" s="329">
        <v>2</v>
      </c>
      <c r="P718" s="416"/>
      <c r="Q718" s="416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  <c r="DU718" s="17"/>
      <c r="DV718" s="17"/>
      <c r="DW718" s="17"/>
      <c r="DX718" s="17"/>
      <c r="DY718" s="17"/>
      <c r="DZ718" s="17"/>
      <c r="EA718" s="17"/>
      <c r="EB718" s="17"/>
      <c r="EC718" s="17"/>
      <c r="ED718" s="17"/>
      <c r="EE718" s="17"/>
      <c r="EF718" s="17"/>
      <c r="EG718" s="17"/>
      <c r="EH718" s="17"/>
      <c r="EI718" s="17"/>
      <c r="EJ718" s="17"/>
      <c r="EK718" s="17"/>
      <c r="EL718" s="17"/>
      <c r="EM718" s="17"/>
      <c r="EN718" s="17"/>
      <c r="EO718" s="17"/>
      <c r="EP718" s="17"/>
      <c r="EQ718" s="17"/>
      <c r="ER718" s="17"/>
      <c r="ES718" s="17"/>
      <c r="ET718" s="17"/>
      <c r="EU718" s="17"/>
      <c r="EV718" s="17"/>
      <c r="EW718" s="17"/>
      <c r="EX718" s="17"/>
      <c r="EY718" s="17"/>
      <c r="EZ718" s="17"/>
      <c r="FA718" s="17"/>
      <c r="FB718" s="17"/>
      <c r="FC718" s="17"/>
      <c r="FD718" s="17"/>
      <c r="FE718" s="17"/>
      <c r="FF718" s="17"/>
      <c r="FG718" s="17"/>
      <c r="FH718" s="17"/>
      <c r="FI718" s="17"/>
      <c r="FJ718" s="17"/>
      <c r="FK718" s="17"/>
      <c r="FL718" s="17"/>
      <c r="FM718" s="17"/>
      <c r="FN718" s="17"/>
      <c r="FO718" s="17"/>
      <c r="FP718" s="17"/>
      <c r="FQ718" s="17"/>
      <c r="FR718" s="17"/>
      <c r="FS718" s="17"/>
      <c r="FT718" s="17"/>
      <c r="FU718" s="17"/>
      <c r="FV718" s="17"/>
      <c r="FW718" s="17"/>
      <c r="FX718" s="17"/>
      <c r="FY718" s="17"/>
      <c r="FZ718" s="17"/>
      <c r="GA718" s="17"/>
      <c r="GB718" s="17"/>
      <c r="GC718" s="17"/>
      <c r="GD718" s="17"/>
      <c r="GE718" s="17"/>
      <c r="GF718" s="17"/>
      <c r="GG718" s="17"/>
      <c r="GH718" s="17"/>
      <c r="GI718" s="17"/>
      <c r="GJ718" s="17"/>
      <c r="GK718" s="17"/>
      <c r="GL718" s="17"/>
      <c r="GM718" s="17"/>
      <c r="GN718" s="17"/>
      <c r="GO718" s="17"/>
      <c r="GP718" s="17"/>
      <c r="GQ718" s="17"/>
      <c r="GR718" s="17"/>
      <c r="GS718" s="17"/>
      <c r="GT718" s="17"/>
      <c r="GU718" s="17"/>
      <c r="GV718" s="17"/>
      <c r="GW718" s="17"/>
      <c r="GX718" s="17"/>
      <c r="GY718" s="17"/>
      <c r="GZ718" s="17"/>
      <c r="HA718" s="17"/>
      <c r="HB718" s="17"/>
      <c r="HC718" s="17"/>
      <c r="HD718" s="17"/>
      <c r="HE718" s="17"/>
      <c r="HF718" s="17"/>
      <c r="HG718" s="17"/>
      <c r="HH718" s="17"/>
      <c r="HI718" s="17"/>
      <c r="HJ718" s="17"/>
      <c r="HK718" s="17"/>
      <c r="HL718" s="17"/>
      <c r="HM718" s="17"/>
      <c r="HN718" s="17"/>
      <c r="HO718" s="17"/>
      <c r="HP718" s="17"/>
      <c r="HQ718" s="17"/>
      <c r="HR718" s="17"/>
      <c r="HS718" s="17"/>
      <c r="HT718" s="17"/>
      <c r="HU718" s="17"/>
      <c r="HV718" s="17"/>
      <c r="HW718" s="17"/>
      <c r="HX718" s="17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</row>
    <row r="719" spans="1:249" thickBot="1">
      <c r="A719" s="446"/>
      <c r="B719" s="399"/>
      <c r="C719" s="295"/>
      <c r="D719" s="295">
        <v>1</v>
      </c>
      <c r="E719" s="295"/>
      <c r="F719" s="295"/>
      <c r="G719" s="295"/>
      <c r="H719" s="295"/>
      <c r="I719" s="295"/>
      <c r="J719" s="295"/>
      <c r="K719" s="295"/>
      <c r="L719" s="295"/>
      <c r="M719" s="417"/>
      <c r="N719" s="417"/>
      <c r="O719" s="295">
        <v>1</v>
      </c>
      <c r="P719" s="417"/>
      <c r="Q719" s="4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  <c r="DU719" s="17"/>
      <c r="DV719" s="17"/>
      <c r="DW719" s="17"/>
      <c r="DX719" s="17"/>
      <c r="DY719" s="17"/>
      <c r="DZ719" s="17"/>
      <c r="EA719" s="17"/>
      <c r="EB719" s="17"/>
      <c r="EC719" s="17"/>
      <c r="ED719" s="17"/>
      <c r="EE719" s="17"/>
      <c r="EF719" s="17"/>
      <c r="EG719" s="17"/>
      <c r="EH719" s="17"/>
      <c r="EI719" s="17"/>
      <c r="EJ719" s="17"/>
      <c r="EK719" s="17"/>
      <c r="EL719" s="17"/>
      <c r="EM719" s="17"/>
      <c r="EN719" s="17"/>
      <c r="EO719" s="17"/>
      <c r="EP719" s="17"/>
      <c r="EQ719" s="17"/>
      <c r="ER719" s="17"/>
      <c r="ES719" s="17"/>
      <c r="ET719" s="17"/>
      <c r="EU719" s="17"/>
      <c r="EV719" s="17"/>
      <c r="EW719" s="17"/>
      <c r="EX719" s="17"/>
      <c r="EY719" s="17"/>
      <c r="EZ719" s="17"/>
      <c r="FA719" s="17"/>
      <c r="FB719" s="17"/>
      <c r="FC719" s="17"/>
      <c r="FD719" s="17"/>
      <c r="FE719" s="17"/>
      <c r="FF719" s="17"/>
      <c r="FG719" s="17"/>
      <c r="FH719" s="17"/>
      <c r="FI719" s="17"/>
      <c r="FJ719" s="17"/>
      <c r="FK719" s="17"/>
      <c r="FL719" s="17"/>
      <c r="FM719" s="17"/>
      <c r="FN719" s="17"/>
      <c r="FO719" s="17"/>
      <c r="FP719" s="17"/>
      <c r="FQ719" s="17"/>
      <c r="FR719" s="17"/>
      <c r="FS719" s="17"/>
      <c r="FT719" s="17"/>
      <c r="FU719" s="17"/>
      <c r="FV719" s="17"/>
      <c r="FW719" s="17"/>
      <c r="FX719" s="17"/>
      <c r="FY719" s="17"/>
      <c r="FZ719" s="17"/>
      <c r="GA719" s="17"/>
      <c r="GB719" s="17"/>
      <c r="GC719" s="17"/>
      <c r="GD719" s="17"/>
      <c r="GE719" s="17"/>
      <c r="GF719" s="17"/>
      <c r="GG719" s="17"/>
      <c r="GH719" s="17"/>
      <c r="GI719" s="17"/>
      <c r="GJ719" s="17"/>
      <c r="GK719" s="17"/>
      <c r="GL719" s="17"/>
      <c r="GM719" s="17"/>
      <c r="GN719" s="17"/>
      <c r="GO719" s="17"/>
      <c r="GP719" s="17"/>
      <c r="GQ719" s="17"/>
      <c r="GR719" s="17"/>
      <c r="GS719" s="17"/>
      <c r="GT719" s="17"/>
      <c r="GU719" s="17"/>
      <c r="GV719" s="17"/>
      <c r="GW719" s="17"/>
      <c r="GX719" s="17"/>
      <c r="GY719" s="17"/>
      <c r="GZ719" s="17"/>
      <c r="HA719" s="17"/>
      <c r="HB719" s="17"/>
      <c r="HC719" s="17"/>
      <c r="HD719" s="17"/>
      <c r="HE719" s="17"/>
      <c r="HF719" s="17"/>
      <c r="HG719" s="17"/>
      <c r="HH719" s="17"/>
      <c r="HI719" s="17"/>
      <c r="HJ719" s="17"/>
      <c r="HK719" s="17"/>
      <c r="HL719" s="17"/>
      <c r="HM719" s="17"/>
      <c r="HN719" s="17"/>
      <c r="HO719" s="17"/>
      <c r="HP719" s="17"/>
      <c r="HQ719" s="17"/>
      <c r="HR719" s="17"/>
      <c r="HS719" s="17"/>
      <c r="HT719" s="17"/>
      <c r="HU719" s="17"/>
      <c r="HV719" s="17"/>
      <c r="HW719" s="17"/>
      <c r="HX719" s="17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</row>
    <row r="720" spans="1:249" ht="15" customHeight="1">
      <c r="A720" s="480" t="s">
        <v>173</v>
      </c>
      <c r="B720" s="492" t="s">
        <v>124</v>
      </c>
      <c r="C720" s="20"/>
      <c r="D720" s="20">
        <v>1</v>
      </c>
      <c r="E720" s="20"/>
      <c r="F720" s="20"/>
      <c r="G720" s="20"/>
      <c r="H720" s="20"/>
      <c r="I720" s="20"/>
      <c r="J720" s="20"/>
      <c r="K720" s="20"/>
      <c r="L720" s="20"/>
      <c r="M720" s="433">
        <f>SUM(D720:D730)</f>
        <v>11</v>
      </c>
      <c r="N720" s="433"/>
      <c r="O720" s="299">
        <v>2</v>
      </c>
      <c r="P720" s="433">
        <f>SUM(O720:O730)</f>
        <v>22</v>
      </c>
      <c r="Q720" s="433" t="s">
        <v>66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  <c r="DG720" s="12"/>
      <c r="DH720" s="12"/>
      <c r="DI720" s="12"/>
      <c r="DJ720" s="12"/>
      <c r="DK720" s="12"/>
      <c r="DL720" s="12"/>
      <c r="DM720" s="12"/>
      <c r="DN720" s="12"/>
      <c r="DO720" s="12"/>
      <c r="DP720" s="12"/>
      <c r="DQ720" s="12"/>
      <c r="DR720" s="12"/>
      <c r="DS720" s="12"/>
      <c r="DT720" s="12"/>
      <c r="DU720" s="12"/>
      <c r="DV720" s="12"/>
      <c r="DW720" s="12"/>
      <c r="DX720" s="12"/>
      <c r="DY720" s="12"/>
      <c r="DZ720" s="12"/>
      <c r="EA720" s="12"/>
      <c r="EB720" s="12"/>
      <c r="EC720" s="12"/>
      <c r="ED720" s="12"/>
      <c r="EE720" s="12"/>
      <c r="EF720" s="12"/>
      <c r="EG720" s="12"/>
      <c r="EH720" s="12"/>
      <c r="EI720" s="12"/>
      <c r="EJ720" s="12"/>
      <c r="EK720" s="12"/>
      <c r="EL720" s="12"/>
      <c r="EM720" s="12"/>
      <c r="EN720" s="12"/>
      <c r="EO720" s="12"/>
      <c r="EP720" s="12"/>
      <c r="EQ720" s="12"/>
      <c r="ER720" s="12"/>
      <c r="ES720" s="12"/>
      <c r="ET720" s="12"/>
      <c r="EU720" s="12"/>
      <c r="EV720" s="12"/>
      <c r="EW720" s="12"/>
      <c r="EX720" s="12"/>
      <c r="EY720" s="12"/>
      <c r="EZ720" s="12"/>
      <c r="FA720" s="12"/>
      <c r="FB720" s="12"/>
      <c r="FC720" s="12"/>
      <c r="FD720" s="12"/>
      <c r="FE720" s="12"/>
      <c r="FF720" s="12"/>
      <c r="FG720" s="12"/>
      <c r="FH720" s="12"/>
      <c r="FI720" s="12"/>
      <c r="FJ720" s="12"/>
      <c r="FK720" s="12"/>
      <c r="FL720" s="12"/>
      <c r="FM720" s="12"/>
      <c r="FN720" s="12"/>
      <c r="FO720" s="12"/>
      <c r="FP720" s="12"/>
      <c r="FQ720" s="12"/>
      <c r="FR720" s="12"/>
      <c r="FS720" s="12"/>
      <c r="FT720" s="12"/>
      <c r="FU720" s="12"/>
      <c r="FV720" s="12"/>
      <c r="FW720" s="12"/>
      <c r="FX720" s="12"/>
      <c r="FY720" s="12"/>
      <c r="FZ720" s="12"/>
      <c r="GA720" s="12"/>
      <c r="GB720" s="12"/>
      <c r="GC720" s="12"/>
      <c r="GD720" s="12"/>
      <c r="GE720" s="12"/>
      <c r="GF720" s="12"/>
      <c r="GG720" s="12"/>
      <c r="GH720" s="12"/>
      <c r="GI720" s="12"/>
      <c r="GJ720" s="12"/>
      <c r="GK720" s="12"/>
      <c r="GL720" s="12"/>
      <c r="GM720" s="12"/>
      <c r="GN720" s="12"/>
      <c r="GO720" s="12"/>
      <c r="GP720" s="12"/>
      <c r="GQ720" s="12"/>
      <c r="GR720" s="12"/>
      <c r="GS720" s="12"/>
      <c r="GT720" s="12"/>
      <c r="GU720" s="12"/>
      <c r="GV720" s="12"/>
      <c r="GW720" s="12"/>
      <c r="GX720" s="12"/>
      <c r="GY720" s="12"/>
      <c r="GZ720" s="12"/>
      <c r="HA720" s="12"/>
      <c r="HB720" s="12"/>
      <c r="HC720" s="12"/>
      <c r="HD720" s="12"/>
      <c r="HE720" s="12"/>
      <c r="HF720" s="12"/>
      <c r="HG720" s="12"/>
      <c r="HH720" s="12"/>
      <c r="HI720" s="12"/>
      <c r="HJ720" s="12"/>
      <c r="HK720" s="12"/>
      <c r="HL720" s="12"/>
      <c r="HM720" s="12"/>
      <c r="HN720" s="12"/>
      <c r="HO720" s="12"/>
      <c r="HP720" s="12"/>
      <c r="HQ720" s="12"/>
      <c r="HR720" s="12"/>
      <c r="HS720" s="12"/>
      <c r="HT720" s="12"/>
      <c r="HU720" s="12"/>
      <c r="HV720" s="12"/>
      <c r="HW720" s="12"/>
      <c r="HX720" s="12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</row>
    <row r="721" spans="1:249" ht="15">
      <c r="A721" s="481"/>
      <c r="B721" s="493"/>
      <c r="C721" s="99"/>
      <c r="D721" s="99">
        <v>1</v>
      </c>
      <c r="E721" s="99"/>
      <c r="F721" s="99"/>
      <c r="G721" s="99"/>
      <c r="H721" s="99"/>
      <c r="I721" s="99"/>
      <c r="J721" s="99"/>
      <c r="K721" s="99"/>
      <c r="L721" s="99"/>
      <c r="M721" s="434"/>
      <c r="N721" s="434"/>
      <c r="O721" s="95">
        <v>2</v>
      </c>
      <c r="P721" s="434"/>
      <c r="Q721" s="434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  <c r="DG721" s="12"/>
      <c r="DH721" s="12"/>
      <c r="DI721" s="12"/>
      <c r="DJ721" s="12"/>
      <c r="DK721" s="12"/>
      <c r="DL721" s="12"/>
      <c r="DM721" s="12"/>
      <c r="DN721" s="12"/>
      <c r="DO721" s="12"/>
      <c r="DP721" s="12"/>
      <c r="DQ721" s="12"/>
      <c r="DR721" s="12"/>
      <c r="DS721" s="12"/>
      <c r="DT721" s="12"/>
      <c r="DU721" s="12"/>
      <c r="DV721" s="12"/>
      <c r="DW721" s="12"/>
      <c r="DX721" s="12"/>
      <c r="DY721" s="12"/>
      <c r="DZ721" s="12"/>
      <c r="EA721" s="12"/>
      <c r="EB721" s="12"/>
      <c r="EC721" s="12"/>
      <c r="ED721" s="12"/>
      <c r="EE721" s="12"/>
      <c r="EF721" s="12"/>
      <c r="EG721" s="12"/>
      <c r="EH721" s="12"/>
      <c r="EI721" s="12"/>
      <c r="EJ721" s="12"/>
      <c r="EK721" s="12"/>
      <c r="EL721" s="12"/>
      <c r="EM721" s="12"/>
      <c r="EN721" s="12"/>
      <c r="EO721" s="12"/>
      <c r="EP721" s="12"/>
      <c r="EQ721" s="12"/>
      <c r="ER721" s="12"/>
      <c r="ES721" s="12"/>
      <c r="ET721" s="12"/>
      <c r="EU721" s="12"/>
      <c r="EV721" s="12"/>
      <c r="EW721" s="12"/>
      <c r="EX721" s="12"/>
      <c r="EY721" s="12"/>
      <c r="EZ721" s="12"/>
      <c r="FA721" s="12"/>
      <c r="FB721" s="12"/>
      <c r="FC721" s="12"/>
      <c r="FD721" s="12"/>
      <c r="FE721" s="12"/>
      <c r="FF721" s="12"/>
      <c r="FG721" s="12"/>
      <c r="FH721" s="12"/>
      <c r="FI721" s="12"/>
      <c r="FJ721" s="12"/>
      <c r="FK721" s="12"/>
      <c r="FL721" s="12"/>
      <c r="FM721" s="12"/>
      <c r="FN721" s="12"/>
      <c r="FO721" s="12"/>
      <c r="FP721" s="12"/>
      <c r="FQ721" s="12"/>
      <c r="FR721" s="12"/>
      <c r="FS721" s="12"/>
      <c r="FT721" s="12"/>
      <c r="FU721" s="12"/>
      <c r="FV721" s="12"/>
      <c r="FW721" s="12"/>
      <c r="FX721" s="12"/>
      <c r="FY721" s="12"/>
      <c r="FZ721" s="12"/>
      <c r="GA721" s="12"/>
      <c r="GB721" s="12"/>
      <c r="GC721" s="12"/>
      <c r="GD721" s="12"/>
      <c r="GE721" s="12"/>
      <c r="GF721" s="12"/>
      <c r="GG721" s="12"/>
      <c r="GH721" s="12"/>
      <c r="GI721" s="12"/>
      <c r="GJ721" s="12"/>
      <c r="GK721" s="12"/>
      <c r="GL721" s="12"/>
      <c r="GM721" s="12"/>
      <c r="GN721" s="12"/>
      <c r="GO721" s="12"/>
      <c r="GP721" s="12"/>
      <c r="GQ721" s="12"/>
      <c r="GR721" s="12"/>
      <c r="GS721" s="12"/>
      <c r="GT721" s="12"/>
      <c r="GU721" s="12"/>
      <c r="GV721" s="12"/>
      <c r="GW721" s="12"/>
      <c r="GX721" s="12"/>
      <c r="GY721" s="12"/>
      <c r="GZ721" s="12"/>
      <c r="HA721" s="12"/>
      <c r="HB721" s="12"/>
      <c r="HC721" s="12"/>
      <c r="HD721" s="12"/>
      <c r="HE721" s="12"/>
      <c r="HF721" s="12"/>
      <c r="HG721" s="12"/>
      <c r="HH721" s="12"/>
      <c r="HI721" s="12"/>
      <c r="HJ721" s="12"/>
      <c r="HK721" s="12"/>
      <c r="HL721" s="12"/>
      <c r="HM721" s="12"/>
      <c r="HN721" s="12"/>
      <c r="HO721" s="12"/>
      <c r="HP721" s="12"/>
      <c r="HQ721" s="12"/>
      <c r="HR721" s="12"/>
      <c r="HS721" s="12"/>
      <c r="HT721" s="12"/>
      <c r="HU721" s="12"/>
      <c r="HV721" s="12"/>
      <c r="HW721" s="12"/>
      <c r="HX721" s="12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</row>
    <row r="722" spans="1:249" ht="15">
      <c r="A722" s="481"/>
      <c r="B722" s="493"/>
      <c r="C722" s="99"/>
      <c r="D722" s="99">
        <v>1</v>
      </c>
      <c r="E722" s="99"/>
      <c r="F722" s="99"/>
      <c r="G722" s="99"/>
      <c r="H722" s="99"/>
      <c r="I722" s="99"/>
      <c r="J722" s="99"/>
      <c r="K722" s="99"/>
      <c r="L722" s="99"/>
      <c r="M722" s="434"/>
      <c r="N722" s="434"/>
      <c r="O722" s="95">
        <v>2</v>
      </c>
      <c r="P722" s="434"/>
      <c r="Q722" s="434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  <c r="DG722" s="12"/>
      <c r="DH722" s="12"/>
      <c r="DI722" s="12"/>
      <c r="DJ722" s="12"/>
      <c r="DK722" s="12"/>
      <c r="DL722" s="12"/>
      <c r="DM722" s="12"/>
      <c r="DN722" s="12"/>
      <c r="DO722" s="12"/>
      <c r="DP722" s="12"/>
      <c r="DQ722" s="12"/>
      <c r="DR722" s="12"/>
      <c r="DS722" s="12"/>
      <c r="DT722" s="12"/>
      <c r="DU722" s="12"/>
      <c r="DV722" s="12"/>
      <c r="DW722" s="12"/>
      <c r="DX722" s="12"/>
      <c r="DY722" s="12"/>
      <c r="DZ722" s="12"/>
      <c r="EA722" s="12"/>
      <c r="EB722" s="12"/>
      <c r="EC722" s="12"/>
      <c r="ED722" s="12"/>
      <c r="EE722" s="12"/>
      <c r="EF722" s="12"/>
      <c r="EG722" s="12"/>
      <c r="EH722" s="12"/>
      <c r="EI722" s="12"/>
      <c r="EJ722" s="12"/>
      <c r="EK722" s="12"/>
      <c r="EL722" s="12"/>
      <c r="EM722" s="12"/>
      <c r="EN722" s="12"/>
      <c r="EO722" s="12"/>
      <c r="EP722" s="12"/>
      <c r="EQ722" s="12"/>
      <c r="ER722" s="12"/>
      <c r="ES722" s="12"/>
      <c r="ET722" s="12"/>
      <c r="EU722" s="12"/>
      <c r="EV722" s="12"/>
      <c r="EW722" s="12"/>
      <c r="EX722" s="12"/>
      <c r="EY722" s="12"/>
      <c r="EZ722" s="12"/>
      <c r="FA722" s="12"/>
      <c r="FB722" s="12"/>
      <c r="FC722" s="12"/>
      <c r="FD722" s="12"/>
      <c r="FE722" s="12"/>
      <c r="FF722" s="12"/>
      <c r="FG722" s="12"/>
      <c r="FH722" s="12"/>
      <c r="FI722" s="12"/>
      <c r="FJ722" s="12"/>
      <c r="FK722" s="12"/>
      <c r="FL722" s="12"/>
      <c r="FM722" s="12"/>
      <c r="FN722" s="12"/>
      <c r="FO722" s="12"/>
      <c r="FP722" s="12"/>
      <c r="FQ722" s="12"/>
      <c r="FR722" s="12"/>
      <c r="FS722" s="12"/>
      <c r="FT722" s="12"/>
      <c r="FU722" s="12"/>
      <c r="FV722" s="12"/>
      <c r="FW722" s="12"/>
      <c r="FX722" s="12"/>
      <c r="FY722" s="12"/>
      <c r="FZ722" s="12"/>
      <c r="GA722" s="12"/>
      <c r="GB722" s="12"/>
      <c r="GC722" s="12"/>
      <c r="GD722" s="12"/>
      <c r="GE722" s="12"/>
      <c r="GF722" s="12"/>
      <c r="GG722" s="12"/>
      <c r="GH722" s="12"/>
      <c r="GI722" s="12"/>
      <c r="GJ722" s="12"/>
      <c r="GK722" s="12"/>
      <c r="GL722" s="12"/>
      <c r="GM722" s="12"/>
      <c r="GN722" s="12"/>
      <c r="GO722" s="12"/>
      <c r="GP722" s="12"/>
      <c r="GQ722" s="12"/>
      <c r="GR722" s="12"/>
      <c r="GS722" s="12"/>
      <c r="GT722" s="12"/>
      <c r="GU722" s="12"/>
      <c r="GV722" s="12"/>
      <c r="GW722" s="12"/>
      <c r="GX722" s="12"/>
      <c r="GY722" s="12"/>
      <c r="GZ722" s="12"/>
      <c r="HA722" s="12"/>
      <c r="HB722" s="12"/>
      <c r="HC722" s="12"/>
      <c r="HD722" s="12"/>
      <c r="HE722" s="12"/>
      <c r="HF722" s="12"/>
      <c r="HG722" s="12"/>
      <c r="HH722" s="12"/>
      <c r="HI722" s="12"/>
      <c r="HJ722" s="12"/>
      <c r="HK722" s="12"/>
      <c r="HL722" s="12"/>
      <c r="HM722" s="12"/>
      <c r="HN722" s="12"/>
      <c r="HO722" s="12"/>
      <c r="HP722" s="12"/>
      <c r="HQ722" s="12"/>
      <c r="HR722" s="12"/>
      <c r="HS722" s="12"/>
      <c r="HT722" s="12"/>
      <c r="HU722" s="12"/>
      <c r="HV722" s="12"/>
      <c r="HW722" s="12"/>
      <c r="HX722" s="12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</row>
    <row r="723" spans="1:249" ht="15">
      <c r="A723" s="481"/>
      <c r="B723" s="493"/>
      <c r="C723" s="99"/>
      <c r="D723" s="99">
        <v>1</v>
      </c>
      <c r="E723" s="99"/>
      <c r="F723" s="99"/>
      <c r="G723" s="99"/>
      <c r="H723" s="99"/>
      <c r="I723" s="99"/>
      <c r="J723" s="99"/>
      <c r="K723" s="99"/>
      <c r="L723" s="99"/>
      <c r="M723" s="434"/>
      <c r="N723" s="434"/>
      <c r="O723" s="95">
        <v>2</v>
      </c>
      <c r="P723" s="434"/>
      <c r="Q723" s="434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  <c r="DG723" s="12"/>
      <c r="DH723" s="12"/>
      <c r="DI723" s="12"/>
      <c r="DJ723" s="12"/>
      <c r="DK723" s="12"/>
      <c r="DL723" s="12"/>
      <c r="DM723" s="12"/>
      <c r="DN723" s="12"/>
      <c r="DO723" s="12"/>
      <c r="DP723" s="12"/>
      <c r="DQ723" s="12"/>
      <c r="DR723" s="12"/>
      <c r="DS723" s="12"/>
      <c r="DT723" s="12"/>
      <c r="DU723" s="12"/>
      <c r="DV723" s="12"/>
      <c r="DW723" s="12"/>
      <c r="DX723" s="12"/>
      <c r="DY723" s="12"/>
      <c r="DZ723" s="12"/>
      <c r="EA723" s="12"/>
      <c r="EB723" s="12"/>
      <c r="EC723" s="12"/>
      <c r="ED723" s="12"/>
      <c r="EE723" s="12"/>
      <c r="EF723" s="12"/>
      <c r="EG723" s="12"/>
      <c r="EH723" s="12"/>
      <c r="EI723" s="12"/>
      <c r="EJ723" s="12"/>
      <c r="EK723" s="12"/>
      <c r="EL723" s="12"/>
      <c r="EM723" s="12"/>
      <c r="EN723" s="12"/>
      <c r="EO723" s="12"/>
      <c r="EP723" s="12"/>
      <c r="EQ723" s="12"/>
      <c r="ER723" s="12"/>
      <c r="ES723" s="12"/>
      <c r="ET723" s="12"/>
      <c r="EU723" s="12"/>
      <c r="EV723" s="12"/>
      <c r="EW723" s="12"/>
      <c r="EX723" s="12"/>
      <c r="EY723" s="12"/>
      <c r="EZ723" s="12"/>
      <c r="FA723" s="12"/>
      <c r="FB723" s="12"/>
      <c r="FC723" s="12"/>
      <c r="FD723" s="12"/>
      <c r="FE723" s="12"/>
      <c r="FF723" s="12"/>
      <c r="FG723" s="12"/>
      <c r="FH723" s="12"/>
      <c r="FI723" s="12"/>
      <c r="FJ723" s="12"/>
      <c r="FK723" s="12"/>
      <c r="FL723" s="12"/>
      <c r="FM723" s="12"/>
      <c r="FN723" s="12"/>
      <c r="FO723" s="12"/>
      <c r="FP723" s="12"/>
      <c r="FQ723" s="12"/>
      <c r="FR723" s="12"/>
      <c r="FS723" s="12"/>
      <c r="FT723" s="12"/>
      <c r="FU723" s="12"/>
      <c r="FV723" s="12"/>
      <c r="FW723" s="12"/>
      <c r="FX723" s="12"/>
      <c r="FY723" s="12"/>
      <c r="FZ723" s="12"/>
      <c r="GA723" s="12"/>
      <c r="GB723" s="12"/>
      <c r="GC723" s="12"/>
      <c r="GD723" s="12"/>
      <c r="GE723" s="12"/>
      <c r="GF723" s="12"/>
      <c r="GG723" s="12"/>
      <c r="GH723" s="12"/>
      <c r="GI723" s="12"/>
      <c r="GJ723" s="12"/>
      <c r="GK723" s="12"/>
      <c r="GL723" s="12"/>
      <c r="GM723" s="12"/>
      <c r="GN723" s="12"/>
      <c r="GO723" s="12"/>
      <c r="GP723" s="12"/>
      <c r="GQ723" s="12"/>
      <c r="GR723" s="12"/>
      <c r="GS723" s="12"/>
      <c r="GT723" s="12"/>
      <c r="GU723" s="12"/>
      <c r="GV723" s="12"/>
      <c r="GW723" s="12"/>
      <c r="GX723" s="12"/>
      <c r="GY723" s="12"/>
      <c r="GZ723" s="12"/>
      <c r="HA723" s="12"/>
      <c r="HB723" s="12"/>
      <c r="HC723" s="12"/>
      <c r="HD723" s="12"/>
      <c r="HE723" s="12"/>
      <c r="HF723" s="12"/>
      <c r="HG723" s="12"/>
      <c r="HH723" s="12"/>
      <c r="HI723" s="12"/>
      <c r="HJ723" s="12"/>
      <c r="HK723" s="12"/>
      <c r="HL723" s="12"/>
      <c r="HM723" s="12"/>
      <c r="HN723" s="12"/>
      <c r="HO723" s="12"/>
      <c r="HP723" s="12"/>
      <c r="HQ723" s="12"/>
      <c r="HR723" s="12"/>
      <c r="HS723" s="12"/>
      <c r="HT723" s="12"/>
      <c r="HU723" s="12"/>
      <c r="HV723" s="12"/>
      <c r="HW723" s="12"/>
      <c r="HX723" s="12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</row>
    <row r="724" spans="1:249" ht="15">
      <c r="A724" s="481"/>
      <c r="B724" s="493"/>
      <c r="C724" s="99"/>
      <c r="D724" s="99">
        <v>1</v>
      </c>
      <c r="E724" s="99"/>
      <c r="F724" s="99"/>
      <c r="G724" s="99"/>
      <c r="H724" s="99"/>
      <c r="I724" s="99"/>
      <c r="J724" s="99"/>
      <c r="K724" s="99"/>
      <c r="L724" s="99"/>
      <c r="M724" s="434"/>
      <c r="N724" s="434"/>
      <c r="O724" s="95">
        <v>2</v>
      </c>
      <c r="P724" s="434"/>
      <c r="Q724" s="434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  <c r="DG724" s="12"/>
      <c r="DH724" s="12"/>
      <c r="DI724" s="12"/>
      <c r="DJ724" s="12"/>
      <c r="DK724" s="12"/>
      <c r="DL724" s="12"/>
      <c r="DM724" s="12"/>
      <c r="DN724" s="12"/>
      <c r="DO724" s="12"/>
      <c r="DP724" s="12"/>
      <c r="DQ724" s="12"/>
      <c r="DR724" s="12"/>
      <c r="DS724" s="12"/>
      <c r="DT724" s="12"/>
      <c r="DU724" s="12"/>
      <c r="DV724" s="12"/>
      <c r="DW724" s="12"/>
      <c r="DX724" s="12"/>
      <c r="DY724" s="12"/>
      <c r="DZ724" s="12"/>
      <c r="EA724" s="12"/>
      <c r="EB724" s="12"/>
      <c r="EC724" s="12"/>
      <c r="ED724" s="12"/>
      <c r="EE724" s="12"/>
      <c r="EF724" s="12"/>
      <c r="EG724" s="12"/>
      <c r="EH724" s="12"/>
      <c r="EI724" s="12"/>
      <c r="EJ724" s="12"/>
      <c r="EK724" s="12"/>
      <c r="EL724" s="12"/>
      <c r="EM724" s="12"/>
      <c r="EN724" s="12"/>
      <c r="EO724" s="12"/>
      <c r="EP724" s="12"/>
      <c r="EQ724" s="12"/>
      <c r="ER724" s="12"/>
      <c r="ES724" s="12"/>
      <c r="ET724" s="12"/>
      <c r="EU724" s="12"/>
      <c r="EV724" s="12"/>
      <c r="EW724" s="12"/>
      <c r="EX724" s="12"/>
      <c r="EY724" s="12"/>
      <c r="EZ724" s="12"/>
      <c r="FA724" s="12"/>
      <c r="FB724" s="12"/>
      <c r="FC724" s="12"/>
      <c r="FD724" s="12"/>
      <c r="FE724" s="12"/>
      <c r="FF724" s="12"/>
      <c r="FG724" s="12"/>
      <c r="FH724" s="12"/>
      <c r="FI724" s="12"/>
      <c r="FJ724" s="12"/>
      <c r="FK724" s="12"/>
      <c r="FL724" s="12"/>
      <c r="FM724" s="12"/>
      <c r="FN724" s="12"/>
      <c r="FO724" s="12"/>
      <c r="FP724" s="12"/>
      <c r="FQ724" s="12"/>
      <c r="FR724" s="12"/>
      <c r="FS724" s="12"/>
      <c r="FT724" s="12"/>
      <c r="FU724" s="12"/>
      <c r="FV724" s="12"/>
      <c r="FW724" s="12"/>
      <c r="FX724" s="12"/>
      <c r="FY724" s="12"/>
      <c r="FZ724" s="12"/>
      <c r="GA724" s="12"/>
      <c r="GB724" s="12"/>
      <c r="GC724" s="12"/>
      <c r="GD724" s="12"/>
      <c r="GE724" s="12"/>
      <c r="GF724" s="12"/>
      <c r="GG724" s="12"/>
      <c r="GH724" s="12"/>
      <c r="GI724" s="12"/>
      <c r="GJ724" s="12"/>
      <c r="GK724" s="12"/>
      <c r="GL724" s="12"/>
      <c r="GM724" s="12"/>
      <c r="GN724" s="12"/>
      <c r="GO724" s="12"/>
      <c r="GP724" s="12"/>
      <c r="GQ724" s="12"/>
      <c r="GR724" s="12"/>
      <c r="GS724" s="12"/>
      <c r="GT724" s="12"/>
      <c r="GU724" s="12"/>
      <c r="GV724" s="12"/>
      <c r="GW724" s="12"/>
      <c r="GX724" s="12"/>
      <c r="GY724" s="12"/>
      <c r="GZ724" s="12"/>
      <c r="HA724" s="12"/>
      <c r="HB724" s="12"/>
      <c r="HC724" s="12"/>
      <c r="HD724" s="12"/>
      <c r="HE724" s="12"/>
      <c r="HF724" s="12"/>
      <c r="HG724" s="12"/>
      <c r="HH724" s="12"/>
      <c r="HI724" s="12"/>
      <c r="HJ724" s="12"/>
      <c r="HK724" s="12"/>
      <c r="HL724" s="12"/>
      <c r="HM724" s="12"/>
      <c r="HN724" s="12"/>
      <c r="HO724" s="12"/>
      <c r="HP724" s="12"/>
      <c r="HQ724" s="12"/>
      <c r="HR724" s="12"/>
      <c r="HS724" s="12"/>
      <c r="HT724" s="12"/>
      <c r="HU724" s="12"/>
      <c r="HV724" s="12"/>
      <c r="HW724" s="12"/>
      <c r="HX724" s="12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</row>
    <row r="725" spans="1:249" ht="15">
      <c r="A725" s="481"/>
      <c r="B725" s="493"/>
      <c r="C725" s="99"/>
      <c r="D725" s="99">
        <v>1</v>
      </c>
      <c r="E725" s="99"/>
      <c r="F725" s="99"/>
      <c r="G725" s="99"/>
      <c r="H725" s="99"/>
      <c r="I725" s="99"/>
      <c r="J725" s="99"/>
      <c r="K725" s="99"/>
      <c r="L725" s="99"/>
      <c r="M725" s="434"/>
      <c r="N725" s="434"/>
      <c r="O725" s="95">
        <v>2</v>
      </c>
      <c r="P725" s="434"/>
      <c r="Q725" s="434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  <c r="DG725" s="12"/>
      <c r="DH725" s="12"/>
      <c r="DI725" s="12"/>
      <c r="DJ725" s="12"/>
      <c r="DK725" s="12"/>
      <c r="DL725" s="12"/>
      <c r="DM725" s="12"/>
      <c r="DN725" s="12"/>
      <c r="DO725" s="12"/>
      <c r="DP725" s="12"/>
      <c r="DQ725" s="12"/>
      <c r="DR725" s="12"/>
      <c r="DS725" s="12"/>
      <c r="DT725" s="12"/>
      <c r="DU725" s="12"/>
      <c r="DV725" s="12"/>
      <c r="DW725" s="12"/>
      <c r="DX725" s="12"/>
      <c r="DY725" s="12"/>
      <c r="DZ725" s="12"/>
      <c r="EA725" s="12"/>
      <c r="EB725" s="12"/>
      <c r="EC725" s="12"/>
      <c r="ED725" s="12"/>
      <c r="EE725" s="12"/>
      <c r="EF725" s="12"/>
      <c r="EG725" s="12"/>
      <c r="EH725" s="12"/>
      <c r="EI725" s="12"/>
      <c r="EJ725" s="12"/>
      <c r="EK725" s="12"/>
      <c r="EL725" s="12"/>
      <c r="EM725" s="12"/>
      <c r="EN725" s="12"/>
      <c r="EO725" s="12"/>
      <c r="EP725" s="12"/>
      <c r="EQ725" s="12"/>
      <c r="ER725" s="12"/>
      <c r="ES725" s="12"/>
      <c r="ET725" s="12"/>
      <c r="EU725" s="12"/>
      <c r="EV725" s="12"/>
      <c r="EW725" s="12"/>
      <c r="EX725" s="12"/>
      <c r="EY725" s="12"/>
      <c r="EZ725" s="12"/>
      <c r="FA725" s="12"/>
      <c r="FB725" s="12"/>
      <c r="FC725" s="12"/>
      <c r="FD725" s="12"/>
      <c r="FE725" s="12"/>
      <c r="FF725" s="12"/>
      <c r="FG725" s="12"/>
      <c r="FH725" s="12"/>
      <c r="FI725" s="12"/>
      <c r="FJ725" s="12"/>
      <c r="FK725" s="12"/>
      <c r="FL725" s="12"/>
      <c r="FM725" s="12"/>
      <c r="FN725" s="12"/>
      <c r="FO725" s="12"/>
      <c r="FP725" s="12"/>
      <c r="FQ725" s="12"/>
      <c r="FR725" s="12"/>
      <c r="FS725" s="12"/>
      <c r="FT725" s="12"/>
      <c r="FU725" s="12"/>
      <c r="FV725" s="12"/>
      <c r="FW725" s="12"/>
      <c r="FX725" s="12"/>
      <c r="FY725" s="12"/>
      <c r="FZ725" s="12"/>
      <c r="GA725" s="12"/>
      <c r="GB725" s="12"/>
      <c r="GC725" s="12"/>
      <c r="GD725" s="12"/>
      <c r="GE725" s="12"/>
      <c r="GF725" s="12"/>
      <c r="GG725" s="12"/>
      <c r="GH725" s="12"/>
      <c r="GI725" s="12"/>
      <c r="GJ725" s="12"/>
      <c r="GK725" s="12"/>
      <c r="GL725" s="12"/>
      <c r="GM725" s="12"/>
      <c r="GN725" s="12"/>
      <c r="GO725" s="12"/>
      <c r="GP725" s="12"/>
      <c r="GQ725" s="12"/>
      <c r="GR725" s="12"/>
      <c r="GS725" s="12"/>
      <c r="GT725" s="12"/>
      <c r="GU725" s="12"/>
      <c r="GV725" s="12"/>
      <c r="GW725" s="12"/>
      <c r="GX725" s="12"/>
      <c r="GY725" s="12"/>
      <c r="GZ725" s="12"/>
      <c r="HA725" s="12"/>
      <c r="HB725" s="12"/>
      <c r="HC725" s="12"/>
      <c r="HD725" s="12"/>
      <c r="HE725" s="12"/>
      <c r="HF725" s="12"/>
      <c r="HG725" s="12"/>
      <c r="HH725" s="12"/>
      <c r="HI725" s="12"/>
      <c r="HJ725" s="12"/>
      <c r="HK725" s="12"/>
      <c r="HL725" s="12"/>
      <c r="HM725" s="12"/>
      <c r="HN725" s="12"/>
      <c r="HO725" s="12"/>
      <c r="HP725" s="12"/>
      <c r="HQ725" s="12"/>
      <c r="HR725" s="12"/>
      <c r="HS725" s="12"/>
      <c r="HT725" s="12"/>
      <c r="HU725" s="12"/>
      <c r="HV725" s="12"/>
      <c r="HW725" s="12"/>
      <c r="HX725" s="12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</row>
    <row r="726" spans="1:249" ht="15">
      <c r="A726" s="481"/>
      <c r="B726" s="493"/>
      <c r="C726" s="99"/>
      <c r="D726" s="99">
        <v>1</v>
      </c>
      <c r="E726" s="99"/>
      <c r="F726" s="99"/>
      <c r="G726" s="99"/>
      <c r="H726" s="99"/>
      <c r="I726" s="99"/>
      <c r="J726" s="99"/>
      <c r="K726" s="99"/>
      <c r="L726" s="99"/>
      <c r="M726" s="434"/>
      <c r="N726" s="434"/>
      <c r="O726" s="95">
        <v>2</v>
      </c>
      <c r="P726" s="434"/>
      <c r="Q726" s="434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  <c r="DG726" s="12"/>
      <c r="DH726" s="12"/>
      <c r="DI726" s="12"/>
      <c r="DJ726" s="12"/>
      <c r="DK726" s="12"/>
      <c r="DL726" s="12"/>
      <c r="DM726" s="12"/>
      <c r="DN726" s="12"/>
      <c r="DO726" s="12"/>
      <c r="DP726" s="12"/>
      <c r="DQ726" s="12"/>
      <c r="DR726" s="12"/>
      <c r="DS726" s="12"/>
      <c r="DT726" s="12"/>
      <c r="DU726" s="12"/>
      <c r="DV726" s="12"/>
      <c r="DW726" s="12"/>
      <c r="DX726" s="12"/>
      <c r="DY726" s="12"/>
      <c r="DZ726" s="12"/>
      <c r="EA726" s="12"/>
      <c r="EB726" s="12"/>
      <c r="EC726" s="12"/>
      <c r="ED726" s="12"/>
      <c r="EE726" s="12"/>
      <c r="EF726" s="12"/>
      <c r="EG726" s="12"/>
      <c r="EH726" s="12"/>
      <c r="EI726" s="12"/>
      <c r="EJ726" s="12"/>
      <c r="EK726" s="12"/>
      <c r="EL726" s="12"/>
      <c r="EM726" s="12"/>
      <c r="EN726" s="12"/>
      <c r="EO726" s="12"/>
      <c r="EP726" s="12"/>
      <c r="EQ726" s="12"/>
      <c r="ER726" s="12"/>
      <c r="ES726" s="12"/>
      <c r="ET726" s="12"/>
      <c r="EU726" s="12"/>
      <c r="EV726" s="12"/>
      <c r="EW726" s="12"/>
      <c r="EX726" s="12"/>
      <c r="EY726" s="12"/>
      <c r="EZ726" s="12"/>
      <c r="FA726" s="12"/>
      <c r="FB726" s="12"/>
      <c r="FC726" s="12"/>
      <c r="FD726" s="12"/>
      <c r="FE726" s="12"/>
      <c r="FF726" s="12"/>
      <c r="FG726" s="12"/>
      <c r="FH726" s="12"/>
      <c r="FI726" s="12"/>
      <c r="FJ726" s="12"/>
      <c r="FK726" s="12"/>
      <c r="FL726" s="12"/>
      <c r="FM726" s="12"/>
      <c r="FN726" s="12"/>
      <c r="FO726" s="12"/>
      <c r="FP726" s="12"/>
      <c r="FQ726" s="12"/>
      <c r="FR726" s="12"/>
      <c r="FS726" s="12"/>
      <c r="FT726" s="12"/>
      <c r="FU726" s="12"/>
      <c r="FV726" s="12"/>
      <c r="FW726" s="12"/>
      <c r="FX726" s="12"/>
      <c r="FY726" s="12"/>
      <c r="FZ726" s="12"/>
      <c r="GA726" s="12"/>
      <c r="GB726" s="12"/>
      <c r="GC726" s="12"/>
      <c r="GD726" s="12"/>
      <c r="GE726" s="12"/>
      <c r="GF726" s="12"/>
      <c r="GG726" s="12"/>
      <c r="GH726" s="12"/>
      <c r="GI726" s="12"/>
      <c r="GJ726" s="12"/>
      <c r="GK726" s="12"/>
      <c r="GL726" s="12"/>
      <c r="GM726" s="12"/>
      <c r="GN726" s="12"/>
      <c r="GO726" s="12"/>
      <c r="GP726" s="12"/>
      <c r="GQ726" s="12"/>
      <c r="GR726" s="12"/>
      <c r="GS726" s="12"/>
      <c r="GT726" s="12"/>
      <c r="GU726" s="12"/>
      <c r="GV726" s="12"/>
      <c r="GW726" s="12"/>
      <c r="GX726" s="12"/>
      <c r="GY726" s="12"/>
      <c r="GZ726" s="12"/>
      <c r="HA726" s="12"/>
      <c r="HB726" s="12"/>
      <c r="HC726" s="12"/>
      <c r="HD726" s="12"/>
      <c r="HE726" s="12"/>
      <c r="HF726" s="12"/>
      <c r="HG726" s="12"/>
      <c r="HH726" s="12"/>
      <c r="HI726" s="12"/>
      <c r="HJ726" s="12"/>
      <c r="HK726" s="12"/>
      <c r="HL726" s="12"/>
      <c r="HM726" s="12"/>
      <c r="HN726" s="12"/>
      <c r="HO726" s="12"/>
      <c r="HP726" s="12"/>
      <c r="HQ726" s="12"/>
      <c r="HR726" s="12"/>
      <c r="HS726" s="12"/>
      <c r="HT726" s="12"/>
      <c r="HU726" s="12"/>
      <c r="HV726" s="12"/>
      <c r="HW726" s="12"/>
      <c r="HX726" s="12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</row>
    <row r="727" spans="1:249" ht="15">
      <c r="A727" s="481"/>
      <c r="B727" s="493"/>
      <c r="C727" s="95"/>
      <c r="D727" s="95">
        <v>1</v>
      </c>
      <c r="E727" s="95"/>
      <c r="F727" s="95"/>
      <c r="G727" s="95"/>
      <c r="H727" s="95"/>
      <c r="I727" s="95"/>
      <c r="J727" s="95"/>
      <c r="K727" s="95"/>
      <c r="L727" s="95"/>
      <c r="M727" s="434"/>
      <c r="N727" s="434"/>
      <c r="O727" s="99">
        <v>2</v>
      </c>
      <c r="P727" s="434"/>
      <c r="Q727" s="434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  <c r="DG727" s="12"/>
      <c r="DH727" s="12"/>
      <c r="DI727" s="12"/>
      <c r="DJ727" s="12"/>
      <c r="DK727" s="12"/>
      <c r="DL727" s="12"/>
      <c r="DM727" s="12"/>
      <c r="DN727" s="12"/>
      <c r="DO727" s="12"/>
      <c r="DP727" s="12"/>
      <c r="DQ727" s="12"/>
      <c r="DR727" s="12"/>
      <c r="DS727" s="12"/>
      <c r="DT727" s="12"/>
      <c r="DU727" s="12"/>
      <c r="DV727" s="12"/>
      <c r="DW727" s="12"/>
      <c r="DX727" s="12"/>
      <c r="DY727" s="12"/>
      <c r="DZ727" s="12"/>
      <c r="EA727" s="12"/>
      <c r="EB727" s="12"/>
      <c r="EC727" s="12"/>
      <c r="ED727" s="12"/>
      <c r="EE727" s="12"/>
      <c r="EF727" s="12"/>
      <c r="EG727" s="12"/>
      <c r="EH727" s="12"/>
      <c r="EI727" s="12"/>
      <c r="EJ727" s="12"/>
      <c r="EK727" s="12"/>
      <c r="EL727" s="12"/>
      <c r="EM727" s="12"/>
      <c r="EN727" s="12"/>
      <c r="EO727" s="12"/>
      <c r="EP727" s="12"/>
      <c r="EQ727" s="12"/>
      <c r="ER727" s="12"/>
      <c r="ES727" s="12"/>
      <c r="ET727" s="12"/>
      <c r="EU727" s="12"/>
      <c r="EV727" s="12"/>
      <c r="EW727" s="12"/>
      <c r="EX727" s="12"/>
      <c r="EY727" s="12"/>
      <c r="EZ727" s="12"/>
      <c r="FA727" s="12"/>
      <c r="FB727" s="12"/>
      <c r="FC727" s="12"/>
      <c r="FD727" s="12"/>
      <c r="FE727" s="12"/>
      <c r="FF727" s="12"/>
      <c r="FG727" s="12"/>
      <c r="FH727" s="12"/>
      <c r="FI727" s="12"/>
      <c r="FJ727" s="12"/>
      <c r="FK727" s="12"/>
      <c r="FL727" s="12"/>
      <c r="FM727" s="12"/>
      <c r="FN727" s="12"/>
      <c r="FO727" s="12"/>
      <c r="FP727" s="12"/>
      <c r="FQ727" s="12"/>
      <c r="FR727" s="12"/>
      <c r="FS727" s="12"/>
      <c r="FT727" s="12"/>
      <c r="FU727" s="12"/>
      <c r="FV727" s="12"/>
      <c r="FW727" s="12"/>
      <c r="FX727" s="12"/>
      <c r="FY727" s="12"/>
      <c r="FZ727" s="12"/>
      <c r="GA727" s="12"/>
      <c r="GB727" s="12"/>
      <c r="GC727" s="12"/>
      <c r="GD727" s="12"/>
      <c r="GE727" s="12"/>
      <c r="GF727" s="12"/>
      <c r="GG727" s="12"/>
      <c r="GH727" s="12"/>
      <c r="GI727" s="12"/>
      <c r="GJ727" s="12"/>
      <c r="GK727" s="12"/>
      <c r="GL727" s="12"/>
      <c r="GM727" s="12"/>
      <c r="GN727" s="12"/>
      <c r="GO727" s="12"/>
      <c r="GP727" s="12"/>
      <c r="GQ727" s="12"/>
      <c r="GR727" s="12"/>
      <c r="GS727" s="12"/>
      <c r="GT727" s="12"/>
      <c r="GU727" s="12"/>
      <c r="GV727" s="12"/>
      <c r="GW727" s="12"/>
      <c r="GX727" s="12"/>
      <c r="GY727" s="12"/>
      <c r="GZ727" s="12"/>
      <c r="HA727" s="12"/>
      <c r="HB727" s="12"/>
      <c r="HC727" s="12"/>
      <c r="HD727" s="12"/>
      <c r="HE727" s="12"/>
      <c r="HF727" s="12"/>
      <c r="HG727" s="12"/>
      <c r="HH727" s="12"/>
      <c r="HI727" s="12"/>
      <c r="HJ727" s="12"/>
      <c r="HK727" s="12"/>
      <c r="HL727" s="12"/>
      <c r="HM727" s="12"/>
      <c r="HN727" s="12"/>
      <c r="HO727" s="12"/>
      <c r="HP727" s="12"/>
      <c r="HQ727" s="12"/>
      <c r="HR727" s="12"/>
      <c r="HS727" s="12"/>
      <c r="HT727" s="12"/>
      <c r="HU727" s="12"/>
      <c r="HV727" s="12"/>
      <c r="HW727" s="12"/>
      <c r="HX727" s="12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</row>
    <row r="728" spans="1:249" ht="15">
      <c r="A728" s="481"/>
      <c r="B728" s="493"/>
      <c r="C728" s="95"/>
      <c r="D728" s="95">
        <v>1</v>
      </c>
      <c r="E728" s="95"/>
      <c r="F728" s="95"/>
      <c r="G728" s="95"/>
      <c r="H728" s="95"/>
      <c r="I728" s="95"/>
      <c r="J728" s="95"/>
      <c r="K728" s="95"/>
      <c r="L728" s="95"/>
      <c r="M728" s="434"/>
      <c r="N728" s="434"/>
      <c r="O728" s="95">
        <v>2</v>
      </c>
      <c r="P728" s="434"/>
      <c r="Q728" s="434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  <c r="DG728" s="12"/>
      <c r="DH728" s="12"/>
      <c r="DI728" s="12"/>
      <c r="DJ728" s="12"/>
      <c r="DK728" s="12"/>
      <c r="DL728" s="12"/>
      <c r="DM728" s="12"/>
      <c r="DN728" s="12"/>
      <c r="DO728" s="12"/>
      <c r="DP728" s="12"/>
      <c r="DQ728" s="12"/>
      <c r="DR728" s="12"/>
      <c r="DS728" s="12"/>
      <c r="DT728" s="12"/>
      <c r="DU728" s="12"/>
      <c r="DV728" s="12"/>
      <c r="DW728" s="12"/>
      <c r="DX728" s="12"/>
      <c r="DY728" s="12"/>
      <c r="DZ728" s="12"/>
      <c r="EA728" s="12"/>
      <c r="EB728" s="12"/>
      <c r="EC728" s="12"/>
      <c r="ED728" s="12"/>
      <c r="EE728" s="12"/>
      <c r="EF728" s="12"/>
      <c r="EG728" s="12"/>
      <c r="EH728" s="12"/>
      <c r="EI728" s="12"/>
      <c r="EJ728" s="12"/>
      <c r="EK728" s="12"/>
      <c r="EL728" s="12"/>
      <c r="EM728" s="12"/>
      <c r="EN728" s="12"/>
      <c r="EO728" s="12"/>
      <c r="EP728" s="12"/>
      <c r="EQ728" s="12"/>
      <c r="ER728" s="12"/>
      <c r="ES728" s="12"/>
      <c r="ET728" s="12"/>
      <c r="EU728" s="12"/>
      <c r="EV728" s="12"/>
      <c r="EW728" s="12"/>
      <c r="EX728" s="12"/>
      <c r="EY728" s="12"/>
      <c r="EZ728" s="12"/>
      <c r="FA728" s="12"/>
      <c r="FB728" s="12"/>
      <c r="FC728" s="12"/>
      <c r="FD728" s="12"/>
      <c r="FE728" s="12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  <c r="HJ728" s="12"/>
      <c r="HK728" s="12"/>
      <c r="HL728" s="12"/>
      <c r="HM728" s="12"/>
      <c r="HN728" s="12"/>
      <c r="HO728" s="12"/>
      <c r="HP728" s="12"/>
      <c r="HQ728" s="12"/>
      <c r="HR728" s="12"/>
      <c r="HS728" s="12"/>
      <c r="HT728" s="12"/>
      <c r="HU728" s="12"/>
      <c r="HV728" s="12"/>
      <c r="HW728" s="12"/>
      <c r="HX728" s="12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</row>
    <row r="729" spans="1:249" ht="15">
      <c r="A729" s="481"/>
      <c r="B729" s="493"/>
      <c r="C729" s="95"/>
      <c r="D729" s="95">
        <v>1</v>
      </c>
      <c r="E729" s="95"/>
      <c r="F729" s="95"/>
      <c r="G729" s="95"/>
      <c r="H729" s="95"/>
      <c r="I729" s="95"/>
      <c r="J729" s="95"/>
      <c r="K729" s="95"/>
      <c r="L729" s="95"/>
      <c r="M729" s="434"/>
      <c r="N729" s="434"/>
      <c r="O729" s="95">
        <v>2</v>
      </c>
      <c r="P729" s="434"/>
      <c r="Q729" s="434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  <c r="DN729" s="12"/>
      <c r="DO729" s="12"/>
      <c r="DP729" s="12"/>
      <c r="DQ729" s="12"/>
      <c r="DR729" s="12"/>
      <c r="DS729" s="12"/>
      <c r="DT729" s="12"/>
      <c r="DU729" s="12"/>
      <c r="DV729" s="12"/>
      <c r="DW729" s="12"/>
      <c r="DX729" s="12"/>
      <c r="DY729" s="12"/>
      <c r="DZ729" s="12"/>
      <c r="EA729" s="12"/>
      <c r="EB729" s="12"/>
      <c r="EC729" s="12"/>
      <c r="ED729" s="12"/>
      <c r="EE729" s="12"/>
      <c r="EF729" s="12"/>
      <c r="EG729" s="12"/>
      <c r="EH729" s="12"/>
      <c r="EI729" s="12"/>
      <c r="EJ729" s="12"/>
      <c r="EK729" s="12"/>
      <c r="EL729" s="12"/>
      <c r="EM729" s="12"/>
      <c r="EN729" s="12"/>
      <c r="EO729" s="12"/>
      <c r="EP729" s="12"/>
      <c r="EQ729" s="12"/>
      <c r="ER729" s="12"/>
      <c r="ES729" s="12"/>
      <c r="ET729" s="12"/>
      <c r="EU729" s="12"/>
      <c r="EV729" s="12"/>
      <c r="EW729" s="12"/>
      <c r="EX729" s="12"/>
      <c r="EY729" s="12"/>
      <c r="EZ729" s="12"/>
      <c r="FA729" s="12"/>
      <c r="FB729" s="12"/>
      <c r="FC729" s="12"/>
      <c r="FD729" s="12"/>
      <c r="FE729" s="12"/>
      <c r="FF729" s="12"/>
      <c r="FG729" s="12"/>
      <c r="FH729" s="12"/>
      <c r="FI729" s="12"/>
      <c r="FJ729" s="12"/>
      <c r="FK729" s="12"/>
      <c r="FL729" s="12"/>
      <c r="FM729" s="12"/>
      <c r="FN729" s="12"/>
      <c r="FO729" s="12"/>
      <c r="FP729" s="12"/>
      <c r="FQ729" s="12"/>
      <c r="FR729" s="12"/>
      <c r="FS729" s="12"/>
      <c r="FT729" s="12"/>
      <c r="FU729" s="12"/>
      <c r="FV729" s="12"/>
      <c r="FW729" s="12"/>
      <c r="FX729" s="12"/>
      <c r="FY729" s="12"/>
      <c r="FZ729" s="12"/>
      <c r="GA729" s="12"/>
      <c r="GB729" s="12"/>
      <c r="GC729" s="12"/>
      <c r="GD729" s="12"/>
      <c r="GE729" s="12"/>
      <c r="GF729" s="12"/>
      <c r="GG729" s="12"/>
      <c r="GH729" s="12"/>
      <c r="GI729" s="12"/>
      <c r="GJ729" s="12"/>
      <c r="GK729" s="12"/>
      <c r="GL729" s="12"/>
      <c r="GM729" s="12"/>
      <c r="GN729" s="12"/>
      <c r="GO729" s="12"/>
      <c r="GP729" s="12"/>
      <c r="GQ729" s="12"/>
      <c r="GR729" s="12"/>
      <c r="GS729" s="12"/>
      <c r="GT729" s="12"/>
      <c r="GU729" s="12"/>
      <c r="GV729" s="12"/>
      <c r="GW729" s="12"/>
      <c r="GX729" s="12"/>
      <c r="GY729" s="12"/>
      <c r="GZ729" s="12"/>
      <c r="HA729" s="12"/>
      <c r="HB729" s="12"/>
      <c r="HC729" s="12"/>
      <c r="HD729" s="12"/>
      <c r="HE729" s="12"/>
      <c r="HF729" s="12"/>
      <c r="HG729" s="12"/>
      <c r="HH729" s="12"/>
      <c r="HI729" s="12"/>
      <c r="HJ729" s="12"/>
      <c r="HK729" s="12"/>
      <c r="HL729" s="12"/>
      <c r="HM729" s="12"/>
      <c r="HN729" s="12"/>
      <c r="HO729" s="12"/>
      <c r="HP729" s="12"/>
      <c r="HQ729" s="12"/>
      <c r="HR729" s="12"/>
      <c r="HS729" s="12"/>
      <c r="HT729" s="12"/>
      <c r="HU729" s="12"/>
      <c r="HV729" s="12"/>
      <c r="HW729" s="12"/>
      <c r="HX729" s="12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</row>
    <row r="730" spans="1:249" thickBot="1">
      <c r="A730" s="482"/>
      <c r="B730" s="494"/>
      <c r="C730" s="96"/>
      <c r="D730" s="96">
        <v>1</v>
      </c>
      <c r="E730" s="96"/>
      <c r="F730" s="96"/>
      <c r="G730" s="96"/>
      <c r="H730" s="96"/>
      <c r="I730" s="96"/>
      <c r="J730" s="96"/>
      <c r="K730" s="96"/>
      <c r="L730" s="96"/>
      <c r="M730" s="435"/>
      <c r="N730" s="435"/>
      <c r="O730" s="96">
        <v>2</v>
      </c>
      <c r="P730" s="435"/>
      <c r="Q730" s="435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  <c r="DN730" s="12"/>
      <c r="DO730" s="12"/>
      <c r="DP730" s="12"/>
      <c r="DQ730" s="12"/>
      <c r="DR730" s="12"/>
      <c r="DS730" s="12"/>
      <c r="DT730" s="12"/>
      <c r="DU730" s="12"/>
      <c r="DV730" s="12"/>
      <c r="DW730" s="12"/>
      <c r="DX730" s="12"/>
      <c r="DY730" s="12"/>
      <c r="DZ730" s="12"/>
      <c r="EA730" s="12"/>
      <c r="EB730" s="12"/>
      <c r="EC730" s="12"/>
      <c r="ED730" s="12"/>
      <c r="EE730" s="12"/>
      <c r="EF730" s="12"/>
      <c r="EG730" s="12"/>
      <c r="EH730" s="12"/>
      <c r="EI730" s="12"/>
      <c r="EJ730" s="12"/>
      <c r="EK730" s="12"/>
      <c r="EL730" s="12"/>
      <c r="EM730" s="12"/>
      <c r="EN730" s="12"/>
      <c r="EO730" s="12"/>
      <c r="EP730" s="12"/>
      <c r="EQ730" s="12"/>
      <c r="ER730" s="12"/>
      <c r="ES730" s="12"/>
      <c r="ET730" s="12"/>
      <c r="EU730" s="12"/>
      <c r="EV730" s="12"/>
      <c r="EW730" s="12"/>
      <c r="EX730" s="12"/>
      <c r="EY730" s="12"/>
      <c r="EZ730" s="12"/>
      <c r="FA730" s="12"/>
      <c r="FB730" s="12"/>
      <c r="FC730" s="12"/>
      <c r="FD730" s="12"/>
      <c r="FE730" s="12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  <c r="HJ730" s="12"/>
      <c r="HK730" s="12"/>
      <c r="HL730" s="12"/>
      <c r="HM730" s="12"/>
      <c r="HN730" s="12"/>
      <c r="HO730" s="12"/>
      <c r="HP730" s="12"/>
      <c r="HQ730" s="12"/>
      <c r="HR730" s="12"/>
      <c r="HS730" s="12"/>
      <c r="HT730" s="12"/>
      <c r="HU730" s="12"/>
      <c r="HV730" s="12"/>
      <c r="HW730" s="12"/>
      <c r="HX730" s="12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</row>
    <row r="731" spans="1:249" ht="15" customHeight="1">
      <c r="A731" s="480" t="s">
        <v>173</v>
      </c>
      <c r="B731" s="492" t="s">
        <v>124</v>
      </c>
      <c r="C731" s="20"/>
      <c r="D731" s="20">
        <v>1</v>
      </c>
      <c r="E731" s="20"/>
      <c r="F731" s="20"/>
      <c r="G731" s="20"/>
      <c r="H731" s="20"/>
      <c r="I731" s="20"/>
      <c r="J731" s="20"/>
      <c r="K731" s="20"/>
      <c r="L731" s="20"/>
      <c r="M731" s="433">
        <f>SUM(D731:D740)</f>
        <v>10</v>
      </c>
      <c r="N731" s="433"/>
      <c r="O731" s="20">
        <v>2</v>
      </c>
      <c r="P731" s="433">
        <f>SUM(O731:O740)</f>
        <v>21</v>
      </c>
      <c r="Q731" s="433" t="s">
        <v>67</v>
      </c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  <c r="DN731" s="12"/>
      <c r="DO731" s="12"/>
      <c r="DP731" s="12"/>
      <c r="DQ731" s="12"/>
      <c r="DR731" s="12"/>
      <c r="DS731" s="12"/>
      <c r="DT731" s="12"/>
      <c r="DU731" s="12"/>
      <c r="DV731" s="12"/>
      <c r="DW731" s="12"/>
      <c r="DX731" s="12"/>
      <c r="DY731" s="12"/>
      <c r="DZ731" s="12"/>
      <c r="EA731" s="12"/>
      <c r="EB731" s="12"/>
      <c r="EC731" s="12"/>
      <c r="ED731" s="12"/>
      <c r="EE731" s="12"/>
      <c r="EF731" s="12"/>
      <c r="EG731" s="12"/>
      <c r="EH731" s="12"/>
      <c r="EI731" s="12"/>
      <c r="EJ731" s="12"/>
      <c r="EK731" s="12"/>
      <c r="EL731" s="12"/>
      <c r="EM731" s="12"/>
      <c r="EN731" s="12"/>
      <c r="EO731" s="12"/>
      <c r="EP731" s="12"/>
      <c r="EQ731" s="12"/>
      <c r="ER731" s="12"/>
      <c r="ES731" s="12"/>
      <c r="ET731" s="12"/>
      <c r="EU731" s="12"/>
      <c r="EV731" s="12"/>
      <c r="EW731" s="12"/>
      <c r="EX731" s="12"/>
      <c r="EY731" s="12"/>
      <c r="EZ731" s="12"/>
      <c r="FA731" s="12"/>
      <c r="FB731" s="12"/>
      <c r="FC731" s="12"/>
      <c r="FD731" s="12"/>
      <c r="FE731" s="12"/>
      <c r="FF731" s="12"/>
      <c r="FG731" s="12"/>
      <c r="FH731" s="12"/>
      <c r="FI731" s="12"/>
      <c r="FJ731" s="12"/>
      <c r="FK731" s="12"/>
      <c r="FL731" s="12"/>
      <c r="FM731" s="12"/>
      <c r="FN731" s="12"/>
      <c r="FO731" s="12"/>
      <c r="FP731" s="12"/>
      <c r="FQ731" s="12"/>
      <c r="FR731" s="12"/>
      <c r="FS731" s="12"/>
      <c r="FT731" s="12"/>
      <c r="FU731" s="12"/>
      <c r="FV731" s="12"/>
      <c r="FW731" s="12"/>
      <c r="FX731" s="12"/>
      <c r="FY731" s="12"/>
      <c r="FZ731" s="12"/>
      <c r="GA731" s="12"/>
      <c r="GB731" s="12"/>
      <c r="GC731" s="12"/>
      <c r="GD731" s="12"/>
      <c r="GE731" s="12"/>
      <c r="GF731" s="12"/>
      <c r="GG731" s="12"/>
      <c r="GH731" s="12"/>
      <c r="GI731" s="12"/>
      <c r="GJ731" s="12"/>
      <c r="GK731" s="12"/>
      <c r="GL731" s="12"/>
      <c r="GM731" s="12"/>
      <c r="GN731" s="12"/>
      <c r="GO731" s="12"/>
      <c r="GP731" s="12"/>
      <c r="GQ731" s="12"/>
      <c r="GR731" s="12"/>
      <c r="GS731" s="12"/>
      <c r="GT731" s="12"/>
      <c r="GU731" s="12"/>
      <c r="GV731" s="12"/>
      <c r="GW731" s="12"/>
      <c r="GX731" s="12"/>
      <c r="GY731" s="12"/>
      <c r="GZ731" s="12"/>
      <c r="HA731" s="12"/>
      <c r="HB731" s="12"/>
      <c r="HC731" s="12"/>
      <c r="HD731" s="12"/>
      <c r="HE731" s="12"/>
      <c r="HF731" s="12"/>
      <c r="HG731" s="12"/>
      <c r="HH731" s="12"/>
      <c r="HI731" s="12"/>
      <c r="HJ731" s="12"/>
      <c r="HK731" s="12"/>
      <c r="HL731" s="12"/>
      <c r="HM731" s="12"/>
      <c r="HN731" s="12"/>
      <c r="HO731" s="12"/>
      <c r="HP731" s="12"/>
      <c r="HQ731" s="12"/>
      <c r="HR731" s="12"/>
      <c r="HS731" s="12"/>
      <c r="HT731" s="12"/>
      <c r="HU731" s="12"/>
      <c r="HV731" s="12"/>
      <c r="HW731" s="12"/>
      <c r="HX731" s="12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</row>
    <row r="732" spans="1:249" ht="15">
      <c r="A732" s="481"/>
      <c r="B732" s="493"/>
      <c r="C732" s="95"/>
      <c r="D732" s="95">
        <v>1</v>
      </c>
      <c r="E732" s="95"/>
      <c r="F732" s="95"/>
      <c r="G732" s="95"/>
      <c r="H732" s="95"/>
      <c r="I732" s="95"/>
      <c r="J732" s="95"/>
      <c r="K732" s="95"/>
      <c r="L732" s="95"/>
      <c r="M732" s="434"/>
      <c r="N732" s="434"/>
      <c r="O732" s="95">
        <v>2</v>
      </c>
      <c r="P732" s="434"/>
      <c r="Q732" s="434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  <c r="DG732" s="12"/>
      <c r="DH732" s="12"/>
      <c r="DI732" s="12"/>
      <c r="DJ732" s="12"/>
      <c r="DK732" s="12"/>
      <c r="DL732" s="12"/>
      <c r="DM732" s="12"/>
      <c r="DN732" s="12"/>
      <c r="DO732" s="12"/>
      <c r="DP732" s="12"/>
      <c r="DQ732" s="12"/>
      <c r="DR732" s="12"/>
      <c r="DS732" s="12"/>
      <c r="DT732" s="12"/>
      <c r="DU732" s="12"/>
      <c r="DV732" s="12"/>
      <c r="DW732" s="12"/>
      <c r="DX732" s="12"/>
      <c r="DY732" s="12"/>
      <c r="DZ732" s="12"/>
      <c r="EA732" s="12"/>
      <c r="EB732" s="12"/>
      <c r="EC732" s="12"/>
      <c r="ED732" s="12"/>
      <c r="EE732" s="12"/>
      <c r="EF732" s="12"/>
      <c r="EG732" s="12"/>
      <c r="EH732" s="12"/>
      <c r="EI732" s="12"/>
      <c r="EJ732" s="12"/>
      <c r="EK732" s="12"/>
      <c r="EL732" s="12"/>
      <c r="EM732" s="12"/>
      <c r="EN732" s="12"/>
      <c r="EO732" s="12"/>
      <c r="EP732" s="12"/>
      <c r="EQ732" s="12"/>
      <c r="ER732" s="12"/>
      <c r="ES732" s="12"/>
      <c r="ET732" s="12"/>
      <c r="EU732" s="12"/>
      <c r="EV732" s="12"/>
      <c r="EW732" s="12"/>
      <c r="EX732" s="12"/>
      <c r="EY732" s="12"/>
      <c r="EZ732" s="12"/>
      <c r="FA732" s="12"/>
      <c r="FB732" s="12"/>
      <c r="FC732" s="12"/>
      <c r="FD732" s="12"/>
      <c r="FE732" s="12"/>
      <c r="FF732" s="12"/>
      <c r="FG732" s="12"/>
      <c r="FH732" s="12"/>
      <c r="FI732" s="12"/>
      <c r="FJ732" s="12"/>
      <c r="FK732" s="12"/>
      <c r="FL732" s="12"/>
      <c r="FM732" s="12"/>
      <c r="FN732" s="12"/>
      <c r="FO732" s="12"/>
      <c r="FP732" s="12"/>
      <c r="FQ732" s="12"/>
      <c r="FR732" s="12"/>
      <c r="FS732" s="12"/>
      <c r="FT732" s="12"/>
      <c r="FU732" s="12"/>
      <c r="FV732" s="12"/>
      <c r="FW732" s="12"/>
      <c r="FX732" s="12"/>
      <c r="FY732" s="12"/>
      <c r="FZ732" s="12"/>
      <c r="GA732" s="12"/>
      <c r="GB732" s="12"/>
      <c r="GC732" s="12"/>
      <c r="GD732" s="12"/>
      <c r="GE732" s="12"/>
      <c r="GF732" s="12"/>
      <c r="GG732" s="12"/>
      <c r="GH732" s="12"/>
      <c r="GI732" s="12"/>
      <c r="GJ732" s="12"/>
      <c r="GK732" s="12"/>
      <c r="GL732" s="12"/>
      <c r="GM732" s="12"/>
      <c r="GN732" s="12"/>
      <c r="GO732" s="12"/>
      <c r="GP732" s="12"/>
      <c r="GQ732" s="12"/>
      <c r="GR732" s="12"/>
      <c r="GS732" s="12"/>
      <c r="GT732" s="12"/>
      <c r="GU732" s="12"/>
      <c r="GV732" s="12"/>
      <c r="GW732" s="12"/>
      <c r="GX732" s="12"/>
      <c r="GY732" s="12"/>
      <c r="GZ732" s="12"/>
      <c r="HA732" s="12"/>
      <c r="HB732" s="12"/>
      <c r="HC732" s="12"/>
      <c r="HD732" s="12"/>
      <c r="HE732" s="12"/>
      <c r="HF732" s="12"/>
      <c r="HG732" s="12"/>
      <c r="HH732" s="12"/>
      <c r="HI732" s="12"/>
      <c r="HJ732" s="12"/>
      <c r="HK732" s="12"/>
      <c r="HL732" s="12"/>
      <c r="HM732" s="12"/>
      <c r="HN732" s="12"/>
      <c r="HO732" s="12"/>
      <c r="HP732" s="12"/>
      <c r="HQ732" s="12"/>
      <c r="HR732" s="12"/>
      <c r="HS732" s="12"/>
      <c r="HT732" s="12"/>
      <c r="HU732" s="12"/>
      <c r="HV732" s="12"/>
      <c r="HW732" s="12"/>
      <c r="HX732" s="12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</row>
    <row r="733" spans="1:249" ht="15">
      <c r="A733" s="481"/>
      <c r="B733" s="493"/>
      <c r="C733" s="95"/>
      <c r="D733" s="95">
        <v>1</v>
      </c>
      <c r="E733" s="95"/>
      <c r="F733" s="95"/>
      <c r="G733" s="95"/>
      <c r="H733" s="95"/>
      <c r="I733" s="95"/>
      <c r="J733" s="95"/>
      <c r="K733" s="95"/>
      <c r="L733" s="95"/>
      <c r="M733" s="434"/>
      <c r="N733" s="434"/>
      <c r="O733" s="95">
        <v>2</v>
      </c>
      <c r="P733" s="434"/>
      <c r="Q733" s="434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  <c r="DG733" s="12"/>
      <c r="DH733" s="12"/>
      <c r="DI733" s="12"/>
      <c r="DJ733" s="12"/>
      <c r="DK733" s="12"/>
      <c r="DL733" s="12"/>
      <c r="DM733" s="12"/>
      <c r="DN733" s="12"/>
      <c r="DO733" s="12"/>
      <c r="DP733" s="12"/>
      <c r="DQ733" s="12"/>
      <c r="DR733" s="12"/>
      <c r="DS733" s="12"/>
      <c r="DT733" s="12"/>
      <c r="DU733" s="12"/>
      <c r="DV733" s="12"/>
      <c r="DW733" s="12"/>
      <c r="DX733" s="12"/>
      <c r="DY733" s="12"/>
      <c r="DZ733" s="12"/>
      <c r="EA733" s="12"/>
      <c r="EB733" s="12"/>
      <c r="EC733" s="12"/>
      <c r="ED733" s="12"/>
      <c r="EE733" s="12"/>
      <c r="EF733" s="12"/>
      <c r="EG733" s="12"/>
      <c r="EH733" s="12"/>
      <c r="EI733" s="12"/>
      <c r="EJ733" s="12"/>
      <c r="EK733" s="12"/>
      <c r="EL733" s="12"/>
      <c r="EM733" s="12"/>
      <c r="EN733" s="12"/>
      <c r="EO733" s="12"/>
      <c r="EP733" s="12"/>
      <c r="EQ733" s="12"/>
      <c r="ER733" s="12"/>
      <c r="ES733" s="12"/>
      <c r="ET733" s="12"/>
      <c r="EU733" s="12"/>
      <c r="EV733" s="12"/>
      <c r="EW733" s="12"/>
      <c r="EX733" s="12"/>
      <c r="EY733" s="12"/>
      <c r="EZ733" s="12"/>
      <c r="FA733" s="12"/>
      <c r="FB733" s="12"/>
      <c r="FC733" s="12"/>
      <c r="FD733" s="12"/>
      <c r="FE733" s="12"/>
      <c r="FF733" s="12"/>
      <c r="FG733" s="12"/>
      <c r="FH733" s="12"/>
      <c r="FI733" s="12"/>
      <c r="FJ733" s="12"/>
      <c r="FK733" s="12"/>
      <c r="FL733" s="12"/>
      <c r="FM733" s="12"/>
      <c r="FN733" s="12"/>
      <c r="FO733" s="12"/>
      <c r="FP733" s="12"/>
      <c r="FQ733" s="12"/>
      <c r="FR733" s="12"/>
      <c r="FS733" s="12"/>
      <c r="FT733" s="12"/>
      <c r="FU733" s="12"/>
      <c r="FV733" s="12"/>
      <c r="FW733" s="12"/>
      <c r="FX733" s="12"/>
      <c r="FY733" s="12"/>
      <c r="FZ733" s="12"/>
      <c r="GA733" s="12"/>
      <c r="GB733" s="12"/>
      <c r="GC733" s="12"/>
      <c r="GD733" s="12"/>
      <c r="GE733" s="12"/>
      <c r="GF733" s="12"/>
      <c r="GG733" s="12"/>
      <c r="GH733" s="12"/>
      <c r="GI733" s="12"/>
      <c r="GJ733" s="12"/>
      <c r="GK733" s="12"/>
      <c r="GL733" s="12"/>
      <c r="GM733" s="12"/>
      <c r="GN733" s="12"/>
      <c r="GO733" s="12"/>
      <c r="GP733" s="12"/>
      <c r="GQ733" s="12"/>
      <c r="GR733" s="12"/>
      <c r="GS733" s="12"/>
      <c r="GT733" s="12"/>
      <c r="GU733" s="12"/>
      <c r="GV733" s="12"/>
      <c r="GW733" s="12"/>
      <c r="GX733" s="12"/>
      <c r="GY733" s="12"/>
      <c r="GZ733" s="12"/>
      <c r="HA733" s="12"/>
      <c r="HB733" s="12"/>
      <c r="HC733" s="12"/>
      <c r="HD733" s="12"/>
      <c r="HE733" s="12"/>
      <c r="HF733" s="12"/>
      <c r="HG733" s="12"/>
      <c r="HH733" s="12"/>
      <c r="HI733" s="12"/>
      <c r="HJ733" s="12"/>
      <c r="HK733" s="12"/>
      <c r="HL733" s="12"/>
      <c r="HM733" s="12"/>
      <c r="HN733" s="12"/>
      <c r="HO733" s="12"/>
      <c r="HP733" s="12"/>
      <c r="HQ733" s="12"/>
      <c r="HR733" s="12"/>
      <c r="HS733" s="12"/>
      <c r="HT733" s="12"/>
      <c r="HU733" s="12"/>
      <c r="HV733" s="12"/>
      <c r="HW733" s="12"/>
      <c r="HX733" s="12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</row>
    <row r="734" spans="1:249" ht="15">
      <c r="A734" s="481"/>
      <c r="B734" s="493"/>
      <c r="C734" s="95"/>
      <c r="D734" s="95">
        <v>1</v>
      </c>
      <c r="E734" s="95"/>
      <c r="F734" s="95"/>
      <c r="G734" s="95"/>
      <c r="H734" s="95"/>
      <c r="I734" s="95"/>
      <c r="J734" s="95"/>
      <c r="K734" s="95"/>
      <c r="L734" s="95"/>
      <c r="M734" s="434"/>
      <c r="N734" s="434"/>
      <c r="O734" s="95">
        <v>2</v>
      </c>
      <c r="P734" s="434"/>
      <c r="Q734" s="434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  <c r="DG734" s="12"/>
      <c r="DH734" s="12"/>
      <c r="DI734" s="12"/>
      <c r="DJ734" s="12"/>
      <c r="DK734" s="12"/>
      <c r="DL734" s="12"/>
      <c r="DM734" s="12"/>
      <c r="DN734" s="12"/>
      <c r="DO734" s="12"/>
      <c r="DP734" s="12"/>
      <c r="DQ734" s="12"/>
      <c r="DR734" s="12"/>
      <c r="DS734" s="12"/>
      <c r="DT734" s="12"/>
      <c r="DU734" s="12"/>
      <c r="DV734" s="12"/>
      <c r="DW734" s="12"/>
      <c r="DX734" s="12"/>
      <c r="DY734" s="12"/>
      <c r="DZ734" s="12"/>
      <c r="EA734" s="12"/>
      <c r="EB734" s="12"/>
      <c r="EC734" s="12"/>
      <c r="ED734" s="12"/>
      <c r="EE734" s="12"/>
      <c r="EF734" s="12"/>
      <c r="EG734" s="12"/>
      <c r="EH734" s="12"/>
      <c r="EI734" s="12"/>
      <c r="EJ734" s="12"/>
      <c r="EK734" s="12"/>
      <c r="EL734" s="12"/>
      <c r="EM734" s="12"/>
      <c r="EN734" s="12"/>
      <c r="EO734" s="12"/>
      <c r="EP734" s="12"/>
      <c r="EQ734" s="12"/>
      <c r="ER734" s="12"/>
      <c r="ES734" s="12"/>
      <c r="ET734" s="12"/>
      <c r="EU734" s="12"/>
      <c r="EV734" s="12"/>
      <c r="EW734" s="12"/>
      <c r="EX734" s="12"/>
      <c r="EY734" s="12"/>
      <c r="EZ734" s="12"/>
      <c r="FA734" s="12"/>
      <c r="FB734" s="12"/>
      <c r="FC734" s="12"/>
      <c r="FD734" s="12"/>
      <c r="FE734" s="12"/>
      <c r="FF734" s="12"/>
      <c r="FG734" s="12"/>
      <c r="FH734" s="12"/>
      <c r="FI734" s="12"/>
      <c r="FJ734" s="12"/>
      <c r="FK734" s="12"/>
      <c r="FL734" s="12"/>
      <c r="FM734" s="12"/>
      <c r="FN734" s="12"/>
      <c r="FO734" s="12"/>
      <c r="FP734" s="12"/>
      <c r="FQ734" s="12"/>
      <c r="FR734" s="12"/>
      <c r="FS734" s="12"/>
      <c r="FT734" s="12"/>
      <c r="FU734" s="12"/>
      <c r="FV734" s="12"/>
      <c r="FW734" s="12"/>
      <c r="FX734" s="12"/>
      <c r="FY734" s="12"/>
      <c r="FZ734" s="12"/>
      <c r="GA734" s="12"/>
      <c r="GB734" s="12"/>
      <c r="GC734" s="12"/>
      <c r="GD734" s="12"/>
      <c r="GE734" s="12"/>
      <c r="GF734" s="12"/>
      <c r="GG734" s="12"/>
      <c r="GH734" s="12"/>
      <c r="GI734" s="12"/>
      <c r="GJ734" s="12"/>
      <c r="GK734" s="12"/>
      <c r="GL734" s="12"/>
      <c r="GM734" s="12"/>
      <c r="GN734" s="12"/>
      <c r="GO734" s="12"/>
      <c r="GP734" s="12"/>
      <c r="GQ734" s="12"/>
      <c r="GR734" s="12"/>
      <c r="GS734" s="12"/>
      <c r="GT734" s="12"/>
      <c r="GU734" s="12"/>
      <c r="GV734" s="12"/>
      <c r="GW734" s="12"/>
      <c r="GX734" s="12"/>
      <c r="GY734" s="12"/>
      <c r="GZ734" s="12"/>
      <c r="HA734" s="12"/>
      <c r="HB734" s="12"/>
      <c r="HC734" s="12"/>
      <c r="HD734" s="12"/>
      <c r="HE734" s="12"/>
      <c r="HF734" s="12"/>
      <c r="HG734" s="12"/>
      <c r="HH734" s="12"/>
      <c r="HI734" s="12"/>
      <c r="HJ734" s="12"/>
      <c r="HK734" s="12"/>
      <c r="HL734" s="12"/>
      <c r="HM734" s="12"/>
      <c r="HN734" s="12"/>
      <c r="HO734" s="12"/>
      <c r="HP734" s="12"/>
      <c r="HQ734" s="12"/>
      <c r="HR734" s="12"/>
      <c r="HS734" s="12"/>
      <c r="HT734" s="12"/>
      <c r="HU734" s="12"/>
      <c r="HV734" s="12"/>
      <c r="HW734" s="12"/>
      <c r="HX734" s="12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</row>
    <row r="735" spans="1:249" ht="15">
      <c r="A735" s="481"/>
      <c r="B735" s="493"/>
      <c r="C735" s="95"/>
      <c r="D735" s="95">
        <v>1</v>
      </c>
      <c r="E735" s="95"/>
      <c r="F735" s="95"/>
      <c r="G735" s="95"/>
      <c r="H735" s="95"/>
      <c r="I735" s="95"/>
      <c r="J735" s="95"/>
      <c r="K735" s="95"/>
      <c r="L735" s="95"/>
      <c r="M735" s="434"/>
      <c r="N735" s="434"/>
      <c r="O735" s="95">
        <v>2</v>
      </c>
      <c r="P735" s="434"/>
      <c r="Q735" s="434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  <c r="DG735" s="12"/>
      <c r="DH735" s="12"/>
      <c r="DI735" s="12"/>
      <c r="DJ735" s="12"/>
      <c r="DK735" s="12"/>
      <c r="DL735" s="12"/>
      <c r="DM735" s="12"/>
      <c r="DN735" s="12"/>
      <c r="DO735" s="12"/>
      <c r="DP735" s="12"/>
      <c r="DQ735" s="12"/>
      <c r="DR735" s="12"/>
      <c r="DS735" s="12"/>
      <c r="DT735" s="12"/>
      <c r="DU735" s="12"/>
      <c r="DV735" s="12"/>
      <c r="DW735" s="12"/>
      <c r="DX735" s="12"/>
      <c r="DY735" s="12"/>
      <c r="DZ735" s="12"/>
      <c r="EA735" s="12"/>
      <c r="EB735" s="12"/>
      <c r="EC735" s="12"/>
      <c r="ED735" s="12"/>
      <c r="EE735" s="12"/>
      <c r="EF735" s="12"/>
      <c r="EG735" s="12"/>
      <c r="EH735" s="12"/>
      <c r="EI735" s="12"/>
      <c r="EJ735" s="12"/>
      <c r="EK735" s="12"/>
      <c r="EL735" s="12"/>
      <c r="EM735" s="12"/>
      <c r="EN735" s="12"/>
      <c r="EO735" s="12"/>
      <c r="EP735" s="12"/>
      <c r="EQ735" s="12"/>
      <c r="ER735" s="12"/>
      <c r="ES735" s="12"/>
      <c r="ET735" s="12"/>
      <c r="EU735" s="12"/>
      <c r="EV735" s="12"/>
      <c r="EW735" s="12"/>
      <c r="EX735" s="12"/>
      <c r="EY735" s="12"/>
      <c r="EZ735" s="12"/>
      <c r="FA735" s="12"/>
      <c r="FB735" s="12"/>
      <c r="FC735" s="12"/>
      <c r="FD735" s="12"/>
      <c r="FE735" s="12"/>
      <c r="FF735" s="12"/>
      <c r="FG735" s="12"/>
      <c r="FH735" s="12"/>
      <c r="FI735" s="12"/>
      <c r="FJ735" s="12"/>
      <c r="FK735" s="12"/>
      <c r="FL735" s="12"/>
      <c r="FM735" s="12"/>
      <c r="FN735" s="12"/>
      <c r="FO735" s="12"/>
      <c r="FP735" s="12"/>
      <c r="FQ735" s="12"/>
      <c r="FR735" s="12"/>
      <c r="FS735" s="12"/>
      <c r="FT735" s="12"/>
      <c r="FU735" s="12"/>
      <c r="FV735" s="12"/>
      <c r="FW735" s="12"/>
      <c r="FX735" s="12"/>
      <c r="FY735" s="12"/>
      <c r="FZ735" s="12"/>
      <c r="GA735" s="12"/>
      <c r="GB735" s="12"/>
      <c r="GC735" s="12"/>
      <c r="GD735" s="12"/>
      <c r="GE735" s="12"/>
      <c r="GF735" s="12"/>
      <c r="GG735" s="12"/>
      <c r="GH735" s="12"/>
      <c r="GI735" s="12"/>
      <c r="GJ735" s="12"/>
      <c r="GK735" s="12"/>
      <c r="GL735" s="12"/>
      <c r="GM735" s="12"/>
      <c r="GN735" s="12"/>
      <c r="GO735" s="12"/>
      <c r="GP735" s="12"/>
      <c r="GQ735" s="12"/>
      <c r="GR735" s="12"/>
      <c r="GS735" s="12"/>
      <c r="GT735" s="12"/>
      <c r="GU735" s="12"/>
      <c r="GV735" s="12"/>
      <c r="GW735" s="12"/>
      <c r="GX735" s="12"/>
      <c r="GY735" s="12"/>
      <c r="GZ735" s="12"/>
      <c r="HA735" s="12"/>
      <c r="HB735" s="12"/>
      <c r="HC735" s="12"/>
      <c r="HD735" s="12"/>
      <c r="HE735" s="12"/>
      <c r="HF735" s="12"/>
      <c r="HG735" s="12"/>
      <c r="HH735" s="12"/>
      <c r="HI735" s="12"/>
      <c r="HJ735" s="12"/>
      <c r="HK735" s="12"/>
      <c r="HL735" s="12"/>
      <c r="HM735" s="12"/>
      <c r="HN735" s="12"/>
      <c r="HO735" s="12"/>
      <c r="HP735" s="12"/>
      <c r="HQ735" s="12"/>
      <c r="HR735" s="12"/>
      <c r="HS735" s="12"/>
      <c r="HT735" s="12"/>
      <c r="HU735" s="12"/>
      <c r="HV735" s="12"/>
      <c r="HW735" s="12"/>
      <c r="HX735" s="12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</row>
    <row r="736" spans="1:249" ht="15">
      <c r="A736" s="481"/>
      <c r="B736" s="493"/>
      <c r="C736" s="95"/>
      <c r="D736" s="95">
        <v>1</v>
      </c>
      <c r="E736" s="95"/>
      <c r="F736" s="95"/>
      <c r="G736" s="95"/>
      <c r="H736" s="95"/>
      <c r="I736" s="95"/>
      <c r="J736" s="95"/>
      <c r="K736" s="95"/>
      <c r="L736" s="95"/>
      <c r="M736" s="434"/>
      <c r="N736" s="434"/>
      <c r="O736" s="95">
        <v>2</v>
      </c>
      <c r="P736" s="434"/>
      <c r="Q736" s="434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  <c r="DN736" s="12"/>
      <c r="DO736" s="12"/>
      <c r="DP736" s="12"/>
      <c r="DQ736" s="12"/>
      <c r="DR736" s="12"/>
      <c r="DS736" s="12"/>
      <c r="DT736" s="12"/>
      <c r="DU736" s="12"/>
      <c r="DV736" s="12"/>
      <c r="DW736" s="12"/>
      <c r="DX736" s="12"/>
      <c r="DY736" s="12"/>
      <c r="DZ736" s="12"/>
      <c r="EA736" s="12"/>
      <c r="EB736" s="12"/>
      <c r="EC736" s="12"/>
      <c r="ED736" s="12"/>
      <c r="EE736" s="12"/>
      <c r="EF736" s="12"/>
      <c r="EG736" s="12"/>
      <c r="EH736" s="12"/>
      <c r="EI736" s="12"/>
      <c r="EJ736" s="12"/>
      <c r="EK736" s="12"/>
      <c r="EL736" s="12"/>
      <c r="EM736" s="12"/>
      <c r="EN736" s="12"/>
      <c r="EO736" s="12"/>
      <c r="EP736" s="12"/>
      <c r="EQ736" s="12"/>
      <c r="ER736" s="12"/>
      <c r="ES736" s="12"/>
      <c r="ET736" s="12"/>
      <c r="EU736" s="12"/>
      <c r="EV736" s="12"/>
      <c r="EW736" s="12"/>
      <c r="EX736" s="12"/>
      <c r="EY736" s="12"/>
      <c r="EZ736" s="12"/>
      <c r="FA736" s="12"/>
      <c r="FB736" s="12"/>
      <c r="FC736" s="12"/>
      <c r="FD736" s="12"/>
      <c r="FE736" s="12"/>
      <c r="FF736" s="12"/>
      <c r="FG736" s="12"/>
      <c r="FH736" s="12"/>
      <c r="FI736" s="12"/>
      <c r="FJ736" s="12"/>
      <c r="FK736" s="12"/>
      <c r="FL736" s="12"/>
      <c r="FM736" s="12"/>
      <c r="FN736" s="12"/>
      <c r="FO736" s="12"/>
      <c r="FP736" s="12"/>
      <c r="FQ736" s="12"/>
      <c r="FR736" s="12"/>
      <c r="FS736" s="12"/>
      <c r="FT736" s="12"/>
      <c r="FU736" s="12"/>
      <c r="FV736" s="12"/>
      <c r="FW736" s="12"/>
      <c r="FX736" s="12"/>
      <c r="FY736" s="12"/>
      <c r="FZ736" s="12"/>
      <c r="GA736" s="12"/>
      <c r="GB736" s="12"/>
      <c r="GC736" s="12"/>
      <c r="GD736" s="12"/>
      <c r="GE736" s="12"/>
      <c r="GF736" s="12"/>
      <c r="GG736" s="12"/>
      <c r="GH736" s="12"/>
      <c r="GI736" s="12"/>
      <c r="GJ736" s="12"/>
      <c r="GK736" s="12"/>
      <c r="GL736" s="12"/>
      <c r="GM736" s="12"/>
      <c r="GN736" s="12"/>
      <c r="GO736" s="12"/>
      <c r="GP736" s="12"/>
      <c r="GQ736" s="12"/>
      <c r="GR736" s="12"/>
      <c r="GS736" s="12"/>
      <c r="GT736" s="12"/>
      <c r="GU736" s="12"/>
      <c r="GV736" s="12"/>
      <c r="GW736" s="12"/>
      <c r="GX736" s="12"/>
      <c r="GY736" s="12"/>
      <c r="GZ736" s="12"/>
      <c r="HA736" s="12"/>
      <c r="HB736" s="12"/>
      <c r="HC736" s="12"/>
      <c r="HD736" s="12"/>
      <c r="HE736" s="12"/>
      <c r="HF736" s="12"/>
      <c r="HG736" s="12"/>
      <c r="HH736" s="12"/>
      <c r="HI736" s="12"/>
      <c r="HJ736" s="12"/>
      <c r="HK736" s="12"/>
      <c r="HL736" s="12"/>
      <c r="HM736" s="12"/>
      <c r="HN736" s="12"/>
      <c r="HO736" s="12"/>
      <c r="HP736" s="12"/>
      <c r="HQ736" s="12"/>
      <c r="HR736" s="12"/>
      <c r="HS736" s="12"/>
      <c r="HT736" s="12"/>
      <c r="HU736" s="12"/>
      <c r="HV736" s="12"/>
      <c r="HW736" s="12"/>
      <c r="HX736" s="12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</row>
    <row r="737" spans="1:249" ht="15">
      <c r="A737" s="481"/>
      <c r="B737" s="493"/>
      <c r="C737" s="95"/>
      <c r="D737" s="95">
        <v>1</v>
      </c>
      <c r="E737" s="95"/>
      <c r="F737" s="95"/>
      <c r="G737" s="95"/>
      <c r="H737" s="95"/>
      <c r="I737" s="95"/>
      <c r="J737" s="95"/>
      <c r="K737" s="95"/>
      <c r="L737" s="95"/>
      <c r="M737" s="434"/>
      <c r="N737" s="434"/>
      <c r="O737" s="95">
        <v>2</v>
      </c>
      <c r="P737" s="434"/>
      <c r="Q737" s="434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  <c r="DG737" s="12"/>
      <c r="DH737" s="12"/>
      <c r="DI737" s="12"/>
      <c r="DJ737" s="12"/>
      <c r="DK737" s="12"/>
      <c r="DL737" s="12"/>
      <c r="DM737" s="12"/>
      <c r="DN737" s="12"/>
      <c r="DO737" s="12"/>
      <c r="DP737" s="12"/>
      <c r="DQ737" s="12"/>
      <c r="DR737" s="12"/>
      <c r="DS737" s="12"/>
      <c r="DT737" s="12"/>
      <c r="DU737" s="12"/>
      <c r="DV737" s="12"/>
      <c r="DW737" s="12"/>
      <c r="DX737" s="12"/>
      <c r="DY737" s="12"/>
      <c r="DZ737" s="12"/>
      <c r="EA737" s="12"/>
      <c r="EB737" s="12"/>
      <c r="EC737" s="12"/>
      <c r="ED737" s="12"/>
      <c r="EE737" s="12"/>
      <c r="EF737" s="12"/>
      <c r="EG737" s="12"/>
      <c r="EH737" s="12"/>
      <c r="EI737" s="12"/>
      <c r="EJ737" s="12"/>
      <c r="EK737" s="12"/>
      <c r="EL737" s="12"/>
      <c r="EM737" s="12"/>
      <c r="EN737" s="12"/>
      <c r="EO737" s="12"/>
      <c r="EP737" s="12"/>
      <c r="EQ737" s="12"/>
      <c r="ER737" s="12"/>
      <c r="ES737" s="12"/>
      <c r="ET737" s="12"/>
      <c r="EU737" s="12"/>
      <c r="EV737" s="12"/>
      <c r="EW737" s="12"/>
      <c r="EX737" s="12"/>
      <c r="EY737" s="12"/>
      <c r="EZ737" s="12"/>
      <c r="FA737" s="12"/>
      <c r="FB737" s="12"/>
      <c r="FC737" s="12"/>
      <c r="FD737" s="12"/>
      <c r="FE737" s="12"/>
      <c r="FF737" s="12"/>
      <c r="FG737" s="12"/>
      <c r="FH737" s="12"/>
      <c r="FI737" s="12"/>
      <c r="FJ737" s="12"/>
      <c r="FK737" s="12"/>
      <c r="FL737" s="12"/>
      <c r="FM737" s="12"/>
      <c r="FN737" s="12"/>
      <c r="FO737" s="12"/>
      <c r="FP737" s="12"/>
      <c r="FQ737" s="12"/>
      <c r="FR737" s="12"/>
      <c r="FS737" s="12"/>
      <c r="FT737" s="12"/>
      <c r="FU737" s="12"/>
      <c r="FV737" s="12"/>
      <c r="FW737" s="12"/>
      <c r="FX737" s="12"/>
      <c r="FY737" s="12"/>
      <c r="FZ737" s="12"/>
      <c r="GA737" s="12"/>
      <c r="GB737" s="12"/>
      <c r="GC737" s="12"/>
      <c r="GD737" s="12"/>
      <c r="GE737" s="12"/>
      <c r="GF737" s="12"/>
      <c r="GG737" s="12"/>
      <c r="GH737" s="12"/>
      <c r="GI737" s="12"/>
      <c r="GJ737" s="12"/>
      <c r="GK737" s="12"/>
      <c r="GL737" s="12"/>
      <c r="GM737" s="12"/>
      <c r="GN737" s="12"/>
      <c r="GO737" s="12"/>
      <c r="GP737" s="12"/>
      <c r="GQ737" s="12"/>
      <c r="GR737" s="12"/>
      <c r="GS737" s="12"/>
      <c r="GT737" s="12"/>
      <c r="GU737" s="12"/>
      <c r="GV737" s="12"/>
      <c r="GW737" s="12"/>
      <c r="GX737" s="12"/>
      <c r="GY737" s="12"/>
      <c r="GZ737" s="12"/>
      <c r="HA737" s="12"/>
      <c r="HB737" s="12"/>
      <c r="HC737" s="12"/>
      <c r="HD737" s="12"/>
      <c r="HE737" s="12"/>
      <c r="HF737" s="12"/>
      <c r="HG737" s="12"/>
      <c r="HH737" s="12"/>
      <c r="HI737" s="12"/>
      <c r="HJ737" s="12"/>
      <c r="HK737" s="12"/>
      <c r="HL737" s="12"/>
      <c r="HM737" s="12"/>
      <c r="HN737" s="12"/>
      <c r="HO737" s="12"/>
      <c r="HP737" s="12"/>
      <c r="HQ737" s="12"/>
      <c r="HR737" s="12"/>
      <c r="HS737" s="12"/>
      <c r="HT737" s="12"/>
      <c r="HU737" s="12"/>
      <c r="HV737" s="12"/>
      <c r="HW737" s="12"/>
      <c r="HX737" s="12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</row>
    <row r="738" spans="1:249" ht="15">
      <c r="A738" s="481"/>
      <c r="B738" s="493"/>
      <c r="C738" s="95"/>
      <c r="D738" s="95">
        <v>1</v>
      </c>
      <c r="E738" s="95"/>
      <c r="F738" s="95"/>
      <c r="G738" s="95"/>
      <c r="H738" s="95"/>
      <c r="I738" s="95"/>
      <c r="J738" s="95"/>
      <c r="K738" s="95"/>
      <c r="L738" s="95"/>
      <c r="M738" s="434"/>
      <c r="N738" s="434"/>
      <c r="O738" s="95">
        <v>2</v>
      </c>
      <c r="P738" s="434"/>
      <c r="Q738" s="434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  <c r="DG738" s="12"/>
      <c r="DH738" s="12"/>
      <c r="DI738" s="12"/>
      <c r="DJ738" s="12"/>
      <c r="DK738" s="12"/>
      <c r="DL738" s="12"/>
      <c r="DM738" s="12"/>
      <c r="DN738" s="12"/>
      <c r="DO738" s="12"/>
      <c r="DP738" s="12"/>
      <c r="DQ738" s="12"/>
      <c r="DR738" s="12"/>
      <c r="DS738" s="12"/>
      <c r="DT738" s="12"/>
      <c r="DU738" s="12"/>
      <c r="DV738" s="12"/>
      <c r="DW738" s="12"/>
      <c r="DX738" s="12"/>
      <c r="DY738" s="12"/>
      <c r="DZ738" s="12"/>
      <c r="EA738" s="12"/>
      <c r="EB738" s="12"/>
      <c r="EC738" s="12"/>
      <c r="ED738" s="12"/>
      <c r="EE738" s="12"/>
      <c r="EF738" s="12"/>
      <c r="EG738" s="12"/>
      <c r="EH738" s="12"/>
      <c r="EI738" s="12"/>
      <c r="EJ738" s="12"/>
      <c r="EK738" s="12"/>
      <c r="EL738" s="12"/>
      <c r="EM738" s="12"/>
      <c r="EN738" s="12"/>
      <c r="EO738" s="12"/>
      <c r="EP738" s="12"/>
      <c r="EQ738" s="12"/>
      <c r="ER738" s="12"/>
      <c r="ES738" s="12"/>
      <c r="ET738" s="12"/>
      <c r="EU738" s="12"/>
      <c r="EV738" s="12"/>
      <c r="EW738" s="12"/>
      <c r="EX738" s="12"/>
      <c r="EY738" s="12"/>
      <c r="EZ738" s="12"/>
      <c r="FA738" s="12"/>
      <c r="FB738" s="12"/>
      <c r="FC738" s="12"/>
      <c r="FD738" s="12"/>
      <c r="FE738" s="12"/>
      <c r="FF738" s="12"/>
      <c r="FG738" s="12"/>
      <c r="FH738" s="12"/>
      <c r="FI738" s="12"/>
      <c r="FJ738" s="12"/>
      <c r="FK738" s="12"/>
      <c r="FL738" s="12"/>
      <c r="FM738" s="12"/>
      <c r="FN738" s="12"/>
      <c r="FO738" s="12"/>
      <c r="FP738" s="12"/>
      <c r="FQ738" s="12"/>
      <c r="FR738" s="12"/>
      <c r="FS738" s="12"/>
      <c r="FT738" s="12"/>
      <c r="FU738" s="12"/>
      <c r="FV738" s="12"/>
      <c r="FW738" s="12"/>
      <c r="FX738" s="12"/>
      <c r="FY738" s="12"/>
      <c r="FZ738" s="12"/>
      <c r="GA738" s="12"/>
      <c r="GB738" s="12"/>
      <c r="GC738" s="12"/>
      <c r="GD738" s="12"/>
      <c r="GE738" s="12"/>
      <c r="GF738" s="12"/>
      <c r="GG738" s="12"/>
      <c r="GH738" s="12"/>
      <c r="GI738" s="12"/>
      <c r="GJ738" s="12"/>
      <c r="GK738" s="12"/>
      <c r="GL738" s="12"/>
      <c r="GM738" s="12"/>
      <c r="GN738" s="12"/>
      <c r="GO738" s="12"/>
      <c r="GP738" s="12"/>
      <c r="GQ738" s="12"/>
      <c r="GR738" s="12"/>
      <c r="GS738" s="12"/>
      <c r="GT738" s="12"/>
      <c r="GU738" s="12"/>
      <c r="GV738" s="12"/>
      <c r="GW738" s="12"/>
      <c r="GX738" s="12"/>
      <c r="GY738" s="12"/>
      <c r="GZ738" s="12"/>
      <c r="HA738" s="12"/>
      <c r="HB738" s="12"/>
      <c r="HC738" s="12"/>
      <c r="HD738" s="12"/>
      <c r="HE738" s="12"/>
      <c r="HF738" s="12"/>
      <c r="HG738" s="12"/>
      <c r="HH738" s="12"/>
      <c r="HI738" s="12"/>
      <c r="HJ738" s="12"/>
      <c r="HK738" s="12"/>
      <c r="HL738" s="12"/>
      <c r="HM738" s="12"/>
      <c r="HN738" s="12"/>
      <c r="HO738" s="12"/>
      <c r="HP738" s="12"/>
      <c r="HQ738" s="12"/>
      <c r="HR738" s="12"/>
      <c r="HS738" s="12"/>
      <c r="HT738" s="12"/>
      <c r="HU738" s="12"/>
      <c r="HV738" s="12"/>
      <c r="HW738" s="12"/>
      <c r="HX738" s="12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</row>
    <row r="739" spans="1:249" ht="15">
      <c r="A739" s="481"/>
      <c r="B739" s="493"/>
      <c r="C739" s="95"/>
      <c r="D739" s="95">
        <v>1</v>
      </c>
      <c r="E739" s="95"/>
      <c r="F739" s="95"/>
      <c r="G739" s="95"/>
      <c r="H739" s="95"/>
      <c r="I739" s="95"/>
      <c r="J739" s="95"/>
      <c r="K739" s="95"/>
      <c r="L739" s="95"/>
      <c r="M739" s="434"/>
      <c r="N739" s="434"/>
      <c r="O739" s="95">
        <v>2</v>
      </c>
      <c r="P739" s="434"/>
      <c r="Q739" s="434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  <c r="DG739" s="12"/>
      <c r="DH739" s="12"/>
      <c r="DI739" s="12"/>
      <c r="DJ739" s="12"/>
      <c r="DK739" s="12"/>
      <c r="DL739" s="12"/>
      <c r="DM739" s="12"/>
      <c r="DN739" s="12"/>
      <c r="DO739" s="12"/>
      <c r="DP739" s="12"/>
      <c r="DQ739" s="12"/>
      <c r="DR739" s="12"/>
      <c r="DS739" s="12"/>
      <c r="DT739" s="12"/>
      <c r="DU739" s="12"/>
      <c r="DV739" s="12"/>
      <c r="DW739" s="12"/>
      <c r="DX739" s="12"/>
      <c r="DY739" s="12"/>
      <c r="DZ739" s="12"/>
      <c r="EA739" s="12"/>
      <c r="EB739" s="12"/>
      <c r="EC739" s="12"/>
      <c r="ED739" s="12"/>
      <c r="EE739" s="12"/>
      <c r="EF739" s="12"/>
      <c r="EG739" s="12"/>
      <c r="EH739" s="12"/>
      <c r="EI739" s="12"/>
      <c r="EJ739" s="12"/>
      <c r="EK739" s="12"/>
      <c r="EL739" s="12"/>
      <c r="EM739" s="12"/>
      <c r="EN739" s="12"/>
      <c r="EO739" s="12"/>
      <c r="EP739" s="12"/>
      <c r="EQ739" s="12"/>
      <c r="ER739" s="12"/>
      <c r="ES739" s="12"/>
      <c r="ET739" s="12"/>
      <c r="EU739" s="12"/>
      <c r="EV739" s="12"/>
      <c r="EW739" s="12"/>
      <c r="EX739" s="12"/>
      <c r="EY739" s="12"/>
      <c r="EZ739" s="12"/>
      <c r="FA739" s="12"/>
      <c r="FB739" s="12"/>
      <c r="FC739" s="12"/>
      <c r="FD739" s="12"/>
      <c r="FE739" s="12"/>
      <c r="FF739" s="12"/>
      <c r="FG739" s="12"/>
      <c r="FH739" s="12"/>
      <c r="FI739" s="12"/>
      <c r="FJ739" s="12"/>
      <c r="FK739" s="12"/>
      <c r="FL739" s="12"/>
      <c r="FM739" s="12"/>
      <c r="FN739" s="12"/>
      <c r="FO739" s="12"/>
      <c r="FP739" s="12"/>
      <c r="FQ739" s="12"/>
      <c r="FR739" s="12"/>
      <c r="FS739" s="12"/>
      <c r="FT739" s="12"/>
      <c r="FU739" s="12"/>
      <c r="FV739" s="12"/>
      <c r="FW739" s="12"/>
      <c r="FX739" s="12"/>
      <c r="FY739" s="12"/>
      <c r="FZ739" s="12"/>
      <c r="GA739" s="12"/>
      <c r="GB739" s="12"/>
      <c r="GC739" s="12"/>
      <c r="GD739" s="12"/>
      <c r="GE739" s="12"/>
      <c r="GF739" s="12"/>
      <c r="GG739" s="12"/>
      <c r="GH739" s="12"/>
      <c r="GI739" s="12"/>
      <c r="GJ739" s="12"/>
      <c r="GK739" s="12"/>
      <c r="GL739" s="12"/>
      <c r="GM739" s="12"/>
      <c r="GN739" s="12"/>
      <c r="GO739" s="12"/>
      <c r="GP739" s="12"/>
      <c r="GQ739" s="12"/>
      <c r="GR739" s="12"/>
      <c r="GS739" s="12"/>
      <c r="GT739" s="12"/>
      <c r="GU739" s="12"/>
      <c r="GV739" s="12"/>
      <c r="GW739" s="12"/>
      <c r="GX739" s="12"/>
      <c r="GY739" s="12"/>
      <c r="GZ739" s="12"/>
      <c r="HA739" s="12"/>
      <c r="HB739" s="12"/>
      <c r="HC739" s="12"/>
      <c r="HD739" s="12"/>
      <c r="HE739" s="12"/>
      <c r="HF739" s="12"/>
      <c r="HG739" s="12"/>
      <c r="HH739" s="12"/>
      <c r="HI739" s="12"/>
      <c r="HJ739" s="12"/>
      <c r="HK739" s="12"/>
      <c r="HL739" s="12"/>
      <c r="HM739" s="12"/>
      <c r="HN739" s="12"/>
      <c r="HO739" s="12"/>
      <c r="HP739" s="12"/>
      <c r="HQ739" s="12"/>
      <c r="HR739" s="12"/>
      <c r="HS739" s="12"/>
      <c r="HT739" s="12"/>
      <c r="HU739" s="12"/>
      <c r="HV739" s="12"/>
      <c r="HW739" s="12"/>
      <c r="HX739" s="12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</row>
    <row r="740" spans="1:249" thickBot="1">
      <c r="A740" s="482"/>
      <c r="B740" s="494"/>
      <c r="C740" s="98"/>
      <c r="D740" s="98">
        <v>1</v>
      </c>
      <c r="E740" s="98"/>
      <c r="F740" s="98"/>
      <c r="G740" s="98"/>
      <c r="H740" s="98"/>
      <c r="I740" s="98"/>
      <c r="J740" s="98"/>
      <c r="K740" s="98"/>
      <c r="L740" s="98"/>
      <c r="M740" s="435"/>
      <c r="N740" s="435"/>
      <c r="O740" s="98">
        <v>3</v>
      </c>
      <c r="P740" s="435"/>
      <c r="Q740" s="435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  <c r="DG740" s="12"/>
      <c r="DH740" s="12"/>
      <c r="DI740" s="12"/>
      <c r="DJ740" s="12"/>
      <c r="DK740" s="12"/>
      <c r="DL740" s="12"/>
      <c r="DM740" s="12"/>
      <c r="DN740" s="12"/>
      <c r="DO740" s="12"/>
      <c r="DP740" s="12"/>
      <c r="DQ740" s="12"/>
      <c r="DR740" s="12"/>
      <c r="DS740" s="12"/>
      <c r="DT740" s="12"/>
      <c r="DU740" s="12"/>
      <c r="DV740" s="12"/>
      <c r="DW740" s="12"/>
      <c r="DX740" s="12"/>
      <c r="DY740" s="12"/>
      <c r="DZ740" s="12"/>
      <c r="EA740" s="12"/>
      <c r="EB740" s="12"/>
      <c r="EC740" s="12"/>
      <c r="ED740" s="12"/>
      <c r="EE740" s="12"/>
      <c r="EF740" s="12"/>
      <c r="EG740" s="12"/>
      <c r="EH740" s="12"/>
      <c r="EI740" s="12"/>
      <c r="EJ740" s="12"/>
      <c r="EK740" s="12"/>
      <c r="EL740" s="12"/>
      <c r="EM740" s="12"/>
      <c r="EN740" s="12"/>
      <c r="EO740" s="12"/>
      <c r="EP740" s="12"/>
      <c r="EQ740" s="12"/>
      <c r="ER740" s="12"/>
      <c r="ES740" s="12"/>
      <c r="ET740" s="12"/>
      <c r="EU740" s="12"/>
      <c r="EV740" s="12"/>
      <c r="EW740" s="12"/>
      <c r="EX740" s="12"/>
      <c r="EY740" s="12"/>
      <c r="EZ740" s="12"/>
      <c r="FA740" s="12"/>
      <c r="FB740" s="12"/>
      <c r="FC740" s="12"/>
      <c r="FD740" s="12"/>
      <c r="FE740" s="12"/>
      <c r="FF740" s="12"/>
      <c r="FG740" s="12"/>
      <c r="FH740" s="12"/>
      <c r="FI740" s="12"/>
      <c r="FJ740" s="12"/>
      <c r="FK740" s="12"/>
      <c r="FL740" s="12"/>
      <c r="FM740" s="12"/>
      <c r="FN740" s="12"/>
      <c r="FO740" s="12"/>
      <c r="FP740" s="12"/>
      <c r="FQ740" s="12"/>
      <c r="FR740" s="12"/>
      <c r="FS740" s="12"/>
      <c r="FT740" s="12"/>
      <c r="FU740" s="12"/>
      <c r="FV740" s="12"/>
      <c r="FW740" s="12"/>
      <c r="FX740" s="12"/>
      <c r="FY740" s="12"/>
      <c r="FZ740" s="12"/>
      <c r="GA740" s="12"/>
      <c r="GB740" s="12"/>
      <c r="GC740" s="12"/>
      <c r="GD740" s="12"/>
      <c r="GE740" s="12"/>
      <c r="GF740" s="12"/>
      <c r="GG740" s="12"/>
      <c r="GH740" s="12"/>
      <c r="GI740" s="12"/>
      <c r="GJ740" s="12"/>
      <c r="GK740" s="12"/>
      <c r="GL740" s="12"/>
      <c r="GM740" s="12"/>
      <c r="GN740" s="12"/>
      <c r="GO740" s="12"/>
      <c r="GP740" s="12"/>
      <c r="GQ740" s="12"/>
      <c r="GR740" s="12"/>
      <c r="GS740" s="12"/>
      <c r="GT740" s="12"/>
      <c r="GU740" s="12"/>
      <c r="GV740" s="12"/>
      <c r="GW740" s="12"/>
      <c r="GX740" s="12"/>
      <c r="GY740" s="12"/>
      <c r="GZ740" s="12"/>
      <c r="HA740" s="12"/>
      <c r="HB740" s="12"/>
      <c r="HC740" s="12"/>
      <c r="HD740" s="12"/>
      <c r="HE740" s="12"/>
      <c r="HF740" s="12"/>
      <c r="HG740" s="12"/>
      <c r="HH740" s="12"/>
      <c r="HI740" s="12"/>
      <c r="HJ740" s="12"/>
      <c r="HK740" s="12"/>
      <c r="HL740" s="12"/>
      <c r="HM740" s="12"/>
      <c r="HN740" s="12"/>
      <c r="HO740" s="12"/>
      <c r="HP740" s="12"/>
      <c r="HQ740" s="12"/>
      <c r="HR740" s="12"/>
      <c r="HS740" s="12"/>
      <c r="HT740" s="12"/>
      <c r="HU740" s="12"/>
      <c r="HV740" s="12"/>
      <c r="HW740" s="12"/>
      <c r="HX740" s="12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</row>
    <row r="741" spans="1:249" s="64" customFormat="1" ht="15" customHeight="1">
      <c r="A741" s="480" t="s">
        <v>155</v>
      </c>
      <c r="B741" s="492" t="s">
        <v>120</v>
      </c>
      <c r="C741" s="20"/>
      <c r="D741" s="20">
        <v>1</v>
      </c>
      <c r="E741" s="20"/>
      <c r="F741" s="20"/>
      <c r="G741" s="20"/>
      <c r="H741" s="20"/>
      <c r="I741" s="20"/>
      <c r="J741" s="20"/>
      <c r="K741" s="20"/>
      <c r="L741" s="20"/>
      <c r="M741" s="433">
        <f>SUM(D741:E751)</f>
        <v>11</v>
      </c>
      <c r="N741" s="433"/>
      <c r="O741" s="20">
        <v>2</v>
      </c>
      <c r="P741" s="433">
        <f>SUM(O741:O751)</f>
        <v>23</v>
      </c>
      <c r="Q741" s="433" t="s">
        <v>41</v>
      </c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63"/>
      <c r="BR741" s="63"/>
      <c r="BS741" s="63"/>
      <c r="BT741" s="63"/>
      <c r="BU741" s="63"/>
      <c r="BV741" s="63"/>
      <c r="BW741" s="63"/>
      <c r="BX741" s="63"/>
      <c r="BY741" s="63"/>
      <c r="BZ741" s="63"/>
      <c r="CA741" s="63"/>
      <c r="CB741" s="63"/>
      <c r="CC741" s="63"/>
      <c r="CD741" s="63"/>
      <c r="CE741" s="63"/>
      <c r="CF741" s="63"/>
      <c r="CG741" s="63"/>
      <c r="CH741" s="63"/>
      <c r="CI741" s="63"/>
      <c r="CJ741" s="63"/>
      <c r="CK741" s="63"/>
      <c r="CL741" s="63"/>
      <c r="CM741" s="63"/>
      <c r="CN741" s="63"/>
      <c r="CO741" s="63"/>
      <c r="CP741" s="63"/>
      <c r="CQ741" s="63"/>
      <c r="CR741" s="63"/>
      <c r="CS741" s="63"/>
      <c r="CT741" s="63"/>
      <c r="CU741" s="63"/>
      <c r="CV741" s="63"/>
      <c r="CW741" s="63"/>
      <c r="CX741" s="63"/>
      <c r="CY741" s="63"/>
      <c r="CZ741" s="63"/>
      <c r="DA741" s="63"/>
      <c r="DB741" s="63"/>
      <c r="DC741" s="63"/>
      <c r="DD741" s="63"/>
      <c r="DE741" s="63"/>
      <c r="DF741" s="63"/>
      <c r="DG741" s="63"/>
      <c r="DH741" s="63"/>
      <c r="DI741" s="63"/>
      <c r="DJ741" s="63"/>
      <c r="DK741" s="63"/>
      <c r="DL741" s="63"/>
      <c r="DM741" s="63"/>
      <c r="DN741" s="63"/>
      <c r="DO741" s="63"/>
      <c r="DP741" s="63"/>
      <c r="DQ741" s="63"/>
      <c r="DR741" s="63"/>
      <c r="DS741" s="63"/>
      <c r="DT741" s="63"/>
      <c r="DU741" s="63"/>
      <c r="DV741" s="63"/>
      <c r="DW741" s="63"/>
      <c r="DX741" s="63"/>
      <c r="DY741" s="63"/>
      <c r="DZ741" s="63"/>
      <c r="EA741" s="63"/>
      <c r="EB741" s="63"/>
      <c r="EC741" s="63"/>
      <c r="ED741" s="63"/>
      <c r="EE741" s="63"/>
      <c r="EF741" s="63"/>
      <c r="EG741" s="63"/>
      <c r="EH741" s="63"/>
      <c r="EI741" s="63"/>
      <c r="EJ741" s="63"/>
      <c r="EK741" s="63"/>
      <c r="EL741" s="63"/>
      <c r="EM741" s="63"/>
      <c r="EN741" s="63"/>
      <c r="EO741" s="63"/>
      <c r="EP741" s="63"/>
      <c r="EQ741" s="63"/>
      <c r="ER741" s="63"/>
      <c r="ES741" s="63"/>
      <c r="ET741" s="63"/>
      <c r="EU741" s="63"/>
      <c r="EV741" s="63"/>
      <c r="EW741" s="63"/>
      <c r="EX741" s="63"/>
      <c r="EY741" s="63"/>
      <c r="EZ741" s="63"/>
      <c r="FA741" s="63"/>
      <c r="FB741" s="63"/>
      <c r="FC741" s="63"/>
      <c r="FD741" s="63"/>
      <c r="FE741" s="63"/>
      <c r="FF741" s="63"/>
      <c r="FG741" s="63"/>
      <c r="FH741" s="63"/>
      <c r="FI741" s="63"/>
      <c r="FJ741" s="63"/>
      <c r="FK741" s="63"/>
      <c r="FL741" s="63"/>
      <c r="FM741" s="63"/>
      <c r="FN741" s="63"/>
      <c r="FO741" s="63"/>
      <c r="FP741" s="63"/>
      <c r="FQ741" s="63"/>
      <c r="FR741" s="63"/>
      <c r="FS741" s="63"/>
      <c r="FT741" s="63"/>
      <c r="FU741" s="63"/>
      <c r="FV741" s="63"/>
      <c r="FW741" s="63"/>
      <c r="FX741" s="63"/>
      <c r="FY741" s="63"/>
      <c r="FZ741" s="63"/>
      <c r="GA741" s="63"/>
      <c r="GB741" s="63"/>
      <c r="GC741" s="63"/>
      <c r="GD741" s="63"/>
      <c r="GE741" s="63"/>
      <c r="GF741" s="63"/>
      <c r="GG741" s="63"/>
      <c r="GH741" s="63"/>
      <c r="GI741" s="63"/>
      <c r="GJ741" s="63"/>
      <c r="GK741" s="63"/>
      <c r="GL741" s="63"/>
      <c r="GM741" s="63"/>
      <c r="GN741" s="63"/>
      <c r="GO741" s="63"/>
      <c r="GP741" s="63"/>
      <c r="GQ741" s="63"/>
      <c r="GR741" s="63"/>
      <c r="GS741" s="63"/>
      <c r="GT741" s="63"/>
      <c r="GU741" s="63"/>
      <c r="GV741" s="63"/>
      <c r="GW741" s="63"/>
      <c r="GX741" s="63"/>
      <c r="GY741" s="63"/>
      <c r="GZ741" s="63"/>
      <c r="HA741" s="63"/>
      <c r="HB741" s="63"/>
      <c r="HC741" s="63"/>
      <c r="HD741" s="63"/>
      <c r="HE741" s="63"/>
      <c r="HF741" s="63"/>
      <c r="HG741" s="63"/>
      <c r="HH741" s="63"/>
      <c r="HI741" s="63"/>
      <c r="HJ741" s="63"/>
      <c r="HK741" s="63"/>
      <c r="HL741" s="63"/>
      <c r="HM741" s="63"/>
      <c r="HN741" s="63"/>
      <c r="HO741" s="63"/>
      <c r="HP741" s="63"/>
      <c r="HQ741" s="63"/>
      <c r="HR741" s="63"/>
      <c r="HS741" s="63"/>
      <c r="HT741" s="63"/>
      <c r="HU741" s="63"/>
      <c r="HV741" s="63"/>
      <c r="HW741" s="63"/>
      <c r="HX741" s="63"/>
    </row>
    <row r="742" spans="1:249" s="70" customFormat="1" ht="15">
      <c r="A742" s="481"/>
      <c r="B742" s="493"/>
      <c r="C742" s="95"/>
      <c r="D742" s="95">
        <v>1</v>
      </c>
      <c r="E742" s="95"/>
      <c r="F742" s="95"/>
      <c r="G742" s="95"/>
      <c r="H742" s="95"/>
      <c r="I742" s="95"/>
      <c r="J742" s="95"/>
      <c r="K742" s="95"/>
      <c r="L742" s="95"/>
      <c r="M742" s="434"/>
      <c r="N742" s="434"/>
      <c r="O742" s="95">
        <v>2</v>
      </c>
      <c r="P742" s="434"/>
      <c r="Q742" s="434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  <c r="AF742" s="65"/>
      <c r="AG742" s="65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  <c r="AR742" s="65"/>
      <c r="AS742" s="65"/>
      <c r="AT742" s="65"/>
      <c r="AU742" s="65"/>
      <c r="AV742" s="65"/>
      <c r="AW742" s="65"/>
      <c r="AX742" s="65"/>
      <c r="AY742" s="65"/>
      <c r="AZ742" s="65"/>
      <c r="BA742" s="65"/>
      <c r="BB742" s="65"/>
      <c r="BC742" s="65"/>
      <c r="BD742" s="65"/>
      <c r="BE742" s="65"/>
      <c r="BF742" s="65"/>
      <c r="BG742" s="65"/>
      <c r="BH742" s="65"/>
      <c r="BI742" s="65"/>
      <c r="BJ742" s="65"/>
      <c r="BK742" s="65"/>
      <c r="BL742" s="65"/>
      <c r="BM742" s="65"/>
      <c r="BN742" s="65"/>
      <c r="BO742" s="65"/>
      <c r="BP742" s="65"/>
      <c r="BQ742" s="65"/>
      <c r="BR742" s="65"/>
      <c r="BS742" s="65"/>
      <c r="BT742" s="65"/>
      <c r="BU742" s="65"/>
      <c r="BV742" s="65"/>
      <c r="BW742" s="65"/>
      <c r="BX742" s="65"/>
      <c r="BY742" s="65"/>
      <c r="BZ742" s="65"/>
      <c r="CA742" s="65"/>
      <c r="CB742" s="65"/>
      <c r="CC742" s="65"/>
      <c r="CD742" s="65"/>
      <c r="CE742" s="65"/>
      <c r="CF742" s="65"/>
      <c r="CG742" s="65"/>
      <c r="CH742" s="65"/>
      <c r="CI742" s="65"/>
      <c r="CJ742" s="65"/>
      <c r="CK742" s="65"/>
      <c r="CL742" s="65"/>
      <c r="CM742" s="65"/>
      <c r="CN742" s="65"/>
      <c r="CO742" s="65"/>
      <c r="CP742" s="65"/>
      <c r="CQ742" s="65"/>
      <c r="CR742" s="65"/>
      <c r="CS742" s="65"/>
      <c r="CT742" s="65"/>
      <c r="CU742" s="65"/>
      <c r="CV742" s="65"/>
      <c r="CW742" s="65"/>
      <c r="CX742" s="65"/>
      <c r="CY742" s="65"/>
      <c r="CZ742" s="65"/>
      <c r="DA742" s="65"/>
      <c r="DB742" s="65"/>
      <c r="DC742" s="65"/>
      <c r="DD742" s="65"/>
      <c r="DE742" s="65"/>
      <c r="DF742" s="65"/>
      <c r="DG742" s="65"/>
      <c r="DH742" s="65"/>
      <c r="DI742" s="65"/>
      <c r="DJ742" s="65"/>
      <c r="DK742" s="65"/>
      <c r="DL742" s="65"/>
      <c r="DM742" s="65"/>
      <c r="DN742" s="65"/>
      <c r="DO742" s="65"/>
      <c r="DP742" s="65"/>
      <c r="DQ742" s="65"/>
      <c r="DR742" s="65"/>
      <c r="DS742" s="65"/>
      <c r="DT742" s="65"/>
      <c r="DU742" s="65"/>
      <c r="DV742" s="65"/>
      <c r="DW742" s="65"/>
      <c r="DX742" s="65"/>
      <c r="DY742" s="65"/>
      <c r="DZ742" s="65"/>
      <c r="EA742" s="65"/>
      <c r="EB742" s="65"/>
      <c r="EC742" s="65"/>
      <c r="ED742" s="65"/>
      <c r="EE742" s="65"/>
      <c r="EF742" s="65"/>
      <c r="EG742" s="65"/>
      <c r="EH742" s="65"/>
      <c r="EI742" s="65"/>
      <c r="EJ742" s="65"/>
      <c r="EK742" s="65"/>
      <c r="EL742" s="65"/>
      <c r="EM742" s="65"/>
      <c r="EN742" s="65"/>
      <c r="EO742" s="65"/>
      <c r="EP742" s="65"/>
      <c r="EQ742" s="65"/>
      <c r="ER742" s="65"/>
      <c r="ES742" s="65"/>
      <c r="ET742" s="65"/>
      <c r="EU742" s="65"/>
      <c r="EV742" s="65"/>
      <c r="EW742" s="65"/>
      <c r="EX742" s="65"/>
      <c r="EY742" s="65"/>
      <c r="EZ742" s="65"/>
      <c r="FA742" s="65"/>
      <c r="FB742" s="65"/>
      <c r="FC742" s="65"/>
      <c r="FD742" s="65"/>
      <c r="FE742" s="65"/>
      <c r="FF742" s="65"/>
      <c r="FG742" s="65"/>
      <c r="FH742" s="65"/>
      <c r="FI742" s="65"/>
      <c r="FJ742" s="65"/>
      <c r="FK742" s="65"/>
      <c r="FL742" s="65"/>
      <c r="FM742" s="65"/>
      <c r="FN742" s="65"/>
      <c r="FO742" s="65"/>
      <c r="FP742" s="65"/>
      <c r="FQ742" s="65"/>
      <c r="FR742" s="65"/>
      <c r="FS742" s="65"/>
      <c r="FT742" s="65"/>
      <c r="FU742" s="65"/>
      <c r="FV742" s="65"/>
      <c r="FW742" s="65"/>
      <c r="FX742" s="65"/>
      <c r="FY742" s="65"/>
      <c r="FZ742" s="65"/>
      <c r="GA742" s="65"/>
      <c r="GB742" s="65"/>
      <c r="GC742" s="65"/>
      <c r="GD742" s="65"/>
      <c r="GE742" s="65"/>
      <c r="GF742" s="65"/>
      <c r="GG742" s="65"/>
      <c r="GH742" s="65"/>
      <c r="GI742" s="65"/>
      <c r="GJ742" s="65"/>
      <c r="GK742" s="65"/>
      <c r="GL742" s="65"/>
      <c r="GM742" s="65"/>
      <c r="GN742" s="65"/>
      <c r="GO742" s="65"/>
      <c r="GP742" s="65"/>
      <c r="GQ742" s="65"/>
      <c r="GR742" s="65"/>
      <c r="GS742" s="65"/>
      <c r="GT742" s="65"/>
      <c r="GU742" s="65"/>
      <c r="GV742" s="65"/>
      <c r="GW742" s="65"/>
      <c r="GX742" s="65"/>
      <c r="GY742" s="65"/>
      <c r="GZ742" s="65"/>
      <c r="HA742" s="65"/>
      <c r="HB742" s="65"/>
      <c r="HC742" s="65"/>
      <c r="HD742" s="65"/>
      <c r="HE742" s="65"/>
      <c r="HF742" s="65"/>
      <c r="HG742" s="65"/>
      <c r="HH742" s="65"/>
      <c r="HI742" s="65"/>
      <c r="HJ742" s="65"/>
      <c r="HK742" s="65"/>
      <c r="HL742" s="65"/>
      <c r="HM742" s="65"/>
      <c r="HN742" s="65"/>
      <c r="HO742" s="65"/>
      <c r="HP742" s="65"/>
      <c r="HQ742" s="65"/>
      <c r="HR742" s="65"/>
      <c r="HS742" s="65"/>
      <c r="HT742" s="65"/>
      <c r="HU742" s="65"/>
      <c r="HV742" s="65"/>
      <c r="HW742" s="65"/>
      <c r="HX742" s="65"/>
    </row>
    <row r="743" spans="1:249" s="21" customFormat="1" ht="15">
      <c r="A743" s="481"/>
      <c r="B743" s="493"/>
      <c r="C743" s="95"/>
      <c r="D743" s="95">
        <v>1</v>
      </c>
      <c r="E743" s="95"/>
      <c r="F743" s="95"/>
      <c r="G743" s="95"/>
      <c r="H743" s="95"/>
      <c r="I743" s="95"/>
      <c r="J743" s="95"/>
      <c r="K743" s="95"/>
      <c r="L743" s="95"/>
      <c r="M743" s="434"/>
      <c r="N743" s="434"/>
      <c r="O743" s="95">
        <v>2</v>
      </c>
      <c r="P743" s="434"/>
      <c r="Q743" s="434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  <c r="AF743" s="65"/>
      <c r="AG743" s="65"/>
      <c r="AH743" s="65"/>
      <c r="AI743" s="65"/>
      <c r="AJ743" s="65"/>
      <c r="AK743" s="65"/>
      <c r="AL743" s="65"/>
      <c r="AM743" s="65"/>
      <c r="AN743" s="65"/>
      <c r="AO743" s="65"/>
      <c r="AP743" s="65"/>
      <c r="AQ743" s="65"/>
      <c r="AR743" s="65"/>
      <c r="AS743" s="65"/>
      <c r="AT743" s="65"/>
      <c r="AU743" s="65"/>
      <c r="AV743" s="65"/>
      <c r="AW743" s="65"/>
      <c r="AX743" s="65"/>
      <c r="AY743" s="65"/>
      <c r="AZ743" s="65"/>
      <c r="BA743" s="65"/>
      <c r="BB743" s="65"/>
      <c r="BC743" s="65"/>
      <c r="BD743" s="65"/>
      <c r="BE743" s="65"/>
      <c r="BF743" s="65"/>
      <c r="BG743" s="65"/>
      <c r="BH743" s="65"/>
      <c r="BI743" s="65"/>
      <c r="BJ743" s="65"/>
      <c r="BK743" s="65"/>
      <c r="BL743" s="65"/>
      <c r="BM743" s="65"/>
      <c r="BN743" s="65"/>
      <c r="BO743" s="65"/>
      <c r="BP743" s="65"/>
      <c r="BQ743" s="65"/>
      <c r="BR743" s="65"/>
      <c r="BS743" s="65"/>
      <c r="BT743" s="65"/>
      <c r="BU743" s="65"/>
      <c r="BV743" s="65"/>
      <c r="BW743" s="65"/>
      <c r="BX743" s="65"/>
      <c r="BY743" s="65"/>
      <c r="BZ743" s="65"/>
      <c r="CA743" s="65"/>
      <c r="CB743" s="65"/>
      <c r="CC743" s="65"/>
      <c r="CD743" s="65"/>
      <c r="CE743" s="65"/>
      <c r="CF743" s="65"/>
      <c r="CG743" s="65"/>
      <c r="CH743" s="65"/>
      <c r="CI743" s="65"/>
      <c r="CJ743" s="65"/>
      <c r="CK743" s="65"/>
      <c r="CL743" s="65"/>
      <c r="CM743" s="65"/>
      <c r="CN743" s="65"/>
      <c r="CO743" s="65"/>
      <c r="CP743" s="65"/>
      <c r="CQ743" s="65"/>
      <c r="CR743" s="65"/>
      <c r="CS743" s="65"/>
      <c r="CT743" s="65"/>
      <c r="CU743" s="65"/>
      <c r="CV743" s="65"/>
      <c r="CW743" s="65"/>
      <c r="CX743" s="65"/>
      <c r="CY743" s="65"/>
      <c r="CZ743" s="65"/>
      <c r="DA743" s="65"/>
      <c r="DB743" s="65"/>
      <c r="DC743" s="65"/>
      <c r="DD743" s="65"/>
      <c r="DE743" s="65"/>
      <c r="DF743" s="65"/>
      <c r="DG743" s="65"/>
      <c r="DH743" s="65"/>
      <c r="DI743" s="65"/>
      <c r="DJ743" s="65"/>
      <c r="DK743" s="65"/>
      <c r="DL743" s="65"/>
      <c r="DM743" s="65"/>
      <c r="DN743" s="65"/>
      <c r="DO743" s="65"/>
      <c r="DP743" s="65"/>
      <c r="DQ743" s="65"/>
      <c r="DR743" s="65"/>
      <c r="DS743" s="65"/>
      <c r="DT743" s="65"/>
      <c r="DU743" s="65"/>
      <c r="DV743" s="65"/>
      <c r="DW743" s="65"/>
      <c r="DX743" s="65"/>
      <c r="DY743" s="65"/>
      <c r="DZ743" s="65"/>
      <c r="EA743" s="65"/>
      <c r="EB743" s="65"/>
      <c r="EC743" s="65"/>
      <c r="ED743" s="65"/>
      <c r="EE743" s="65"/>
      <c r="EF743" s="65"/>
      <c r="EG743" s="65"/>
      <c r="EH743" s="65"/>
      <c r="EI743" s="65"/>
      <c r="EJ743" s="65"/>
      <c r="EK743" s="65"/>
      <c r="EL743" s="65"/>
      <c r="EM743" s="65"/>
      <c r="EN743" s="65"/>
      <c r="EO743" s="65"/>
      <c r="EP743" s="65"/>
      <c r="EQ743" s="65"/>
      <c r="ER743" s="65"/>
      <c r="ES743" s="65"/>
      <c r="ET743" s="65"/>
      <c r="EU743" s="65"/>
      <c r="EV743" s="65"/>
      <c r="EW743" s="65"/>
      <c r="EX743" s="65"/>
      <c r="EY743" s="65"/>
      <c r="EZ743" s="65"/>
      <c r="FA743" s="65"/>
      <c r="FB743" s="65"/>
      <c r="FC743" s="65"/>
      <c r="FD743" s="65"/>
      <c r="FE743" s="65"/>
      <c r="FF743" s="65"/>
      <c r="FG743" s="65"/>
      <c r="FH743" s="65"/>
      <c r="FI743" s="65"/>
      <c r="FJ743" s="65"/>
      <c r="FK743" s="65"/>
      <c r="FL743" s="65"/>
      <c r="FM743" s="65"/>
      <c r="FN743" s="65"/>
      <c r="FO743" s="65"/>
      <c r="FP743" s="65"/>
      <c r="FQ743" s="65"/>
      <c r="FR743" s="65"/>
      <c r="FS743" s="65"/>
      <c r="FT743" s="65"/>
      <c r="FU743" s="65"/>
      <c r="FV743" s="65"/>
      <c r="FW743" s="65"/>
      <c r="FX743" s="65"/>
      <c r="FY743" s="65"/>
      <c r="FZ743" s="65"/>
      <c r="GA743" s="65"/>
      <c r="GB743" s="65"/>
      <c r="GC743" s="65"/>
      <c r="GD743" s="65"/>
      <c r="GE743" s="65"/>
      <c r="GF743" s="65"/>
      <c r="GG743" s="65"/>
      <c r="GH743" s="65"/>
      <c r="GI743" s="65"/>
      <c r="GJ743" s="65"/>
      <c r="GK743" s="65"/>
      <c r="GL743" s="65"/>
      <c r="GM743" s="65"/>
      <c r="GN743" s="65"/>
      <c r="GO743" s="65"/>
      <c r="GP743" s="65"/>
      <c r="GQ743" s="65"/>
      <c r="GR743" s="65"/>
      <c r="GS743" s="65"/>
      <c r="GT743" s="65"/>
      <c r="GU743" s="65"/>
      <c r="GV743" s="65"/>
      <c r="GW743" s="65"/>
      <c r="GX743" s="65"/>
      <c r="GY743" s="65"/>
      <c r="GZ743" s="65"/>
      <c r="HA743" s="65"/>
      <c r="HB743" s="65"/>
      <c r="HC743" s="65"/>
      <c r="HD743" s="65"/>
      <c r="HE743" s="65"/>
      <c r="HF743" s="65"/>
      <c r="HG743" s="65"/>
      <c r="HH743" s="65"/>
      <c r="HI743" s="65"/>
      <c r="HJ743" s="65"/>
      <c r="HK743" s="65"/>
      <c r="HL743" s="65"/>
      <c r="HM743" s="65"/>
      <c r="HN743" s="65"/>
      <c r="HO743" s="65"/>
      <c r="HP743" s="65"/>
      <c r="HQ743" s="65"/>
      <c r="HR743" s="65"/>
      <c r="HS743" s="65"/>
      <c r="HT743" s="65"/>
      <c r="HU743" s="65"/>
      <c r="HV743" s="65"/>
      <c r="HW743" s="65"/>
      <c r="HX743" s="65"/>
    </row>
    <row r="744" spans="1:249" s="21" customFormat="1" ht="15">
      <c r="A744" s="481"/>
      <c r="B744" s="493"/>
      <c r="C744" s="95"/>
      <c r="D744" s="95">
        <v>1</v>
      </c>
      <c r="E744" s="95"/>
      <c r="F744" s="95"/>
      <c r="G744" s="95"/>
      <c r="H744" s="95"/>
      <c r="I744" s="95"/>
      <c r="J744" s="95"/>
      <c r="K744" s="95"/>
      <c r="L744" s="95"/>
      <c r="M744" s="434"/>
      <c r="N744" s="434"/>
      <c r="O744" s="95">
        <v>2</v>
      </c>
      <c r="P744" s="434"/>
      <c r="Q744" s="434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  <c r="AK744" s="65"/>
      <c r="AL744" s="65"/>
      <c r="AM744" s="65"/>
      <c r="AN744" s="65"/>
      <c r="AO744" s="65"/>
      <c r="AP744" s="65"/>
      <c r="AQ744" s="65"/>
      <c r="AR744" s="65"/>
      <c r="AS744" s="65"/>
      <c r="AT744" s="65"/>
      <c r="AU744" s="65"/>
      <c r="AV744" s="65"/>
      <c r="AW744" s="65"/>
      <c r="AX744" s="65"/>
      <c r="AY744" s="65"/>
      <c r="AZ744" s="65"/>
      <c r="BA744" s="65"/>
      <c r="BB744" s="65"/>
      <c r="BC744" s="65"/>
      <c r="BD744" s="65"/>
      <c r="BE744" s="65"/>
      <c r="BF744" s="65"/>
      <c r="BG744" s="65"/>
      <c r="BH744" s="65"/>
      <c r="BI744" s="65"/>
      <c r="BJ744" s="65"/>
      <c r="BK744" s="65"/>
      <c r="BL744" s="65"/>
      <c r="BM744" s="65"/>
      <c r="BN744" s="65"/>
      <c r="BO744" s="65"/>
      <c r="BP744" s="65"/>
      <c r="BQ744" s="65"/>
      <c r="BR744" s="65"/>
      <c r="BS744" s="65"/>
      <c r="BT744" s="65"/>
      <c r="BU744" s="65"/>
      <c r="BV744" s="65"/>
      <c r="BW744" s="65"/>
      <c r="BX744" s="65"/>
      <c r="BY744" s="65"/>
      <c r="BZ744" s="65"/>
      <c r="CA744" s="65"/>
      <c r="CB744" s="65"/>
      <c r="CC744" s="65"/>
      <c r="CD744" s="65"/>
      <c r="CE744" s="65"/>
      <c r="CF744" s="65"/>
      <c r="CG744" s="65"/>
      <c r="CH744" s="65"/>
      <c r="CI744" s="65"/>
      <c r="CJ744" s="65"/>
      <c r="CK744" s="65"/>
      <c r="CL744" s="65"/>
      <c r="CM744" s="65"/>
      <c r="CN744" s="65"/>
      <c r="CO744" s="65"/>
      <c r="CP744" s="65"/>
      <c r="CQ744" s="65"/>
      <c r="CR744" s="65"/>
      <c r="CS744" s="65"/>
      <c r="CT744" s="65"/>
      <c r="CU744" s="65"/>
      <c r="CV744" s="65"/>
      <c r="CW744" s="65"/>
      <c r="CX744" s="65"/>
      <c r="CY744" s="65"/>
      <c r="CZ744" s="65"/>
      <c r="DA744" s="65"/>
      <c r="DB744" s="65"/>
      <c r="DC744" s="65"/>
      <c r="DD744" s="65"/>
      <c r="DE744" s="65"/>
      <c r="DF744" s="65"/>
      <c r="DG744" s="65"/>
      <c r="DH744" s="65"/>
      <c r="DI744" s="65"/>
      <c r="DJ744" s="65"/>
      <c r="DK744" s="65"/>
      <c r="DL744" s="65"/>
      <c r="DM744" s="65"/>
      <c r="DN744" s="65"/>
      <c r="DO744" s="65"/>
      <c r="DP744" s="65"/>
      <c r="DQ744" s="65"/>
      <c r="DR744" s="65"/>
      <c r="DS744" s="65"/>
      <c r="DT744" s="65"/>
      <c r="DU744" s="65"/>
      <c r="DV744" s="65"/>
      <c r="DW744" s="65"/>
      <c r="DX744" s="65"/>
      <c r="DY744" s="65"/>
      <c r="DZ744" s="65"/>
      <c r="EA744" s="65"/>
      <c r="EB744" s="65"/>
      <c r="EC744" s="65"/>
      <c r="ED744" s="65"/>
      <c r="EE744" s="65"/>
      <c r="EF744" s="65"/>
      <c r="EG744" s="65"/>
      <c r="EH744" s="65"/>
      <c r="EI744" s="65"/>
      <c r="EJ744" s="65"/>
      <c r="EK744" s="65"/>
      <c r="EL744" s="65"/>
      <c r="EM744" s="65"/>
      <c r="EN744" s="65"/>
      <c r="EO744" s="65"/>
      <c r="EP744" s="65"/>
      <c r="EQ744" s="65"/>
      <c r="ER744" s="65"/>
      <c r="ES744" s="65"/>
      <c r="ET744" s="65"/>
      <c r="EU744" s="65"/>
      <c r="EV744" s="65"/>
      <c r="EW744" s="65"/>
      <c r="EX744" s="65"/>
      <c r="EY744" s="65"/>
      <c r="EZ744" s="65"/>
      <c r="FA744" s="65"/>
      <c r="FB744" s="65"/>
      <c r="FC744" s="65"/>
      <c r="FD744" s="65"/>
      <c r="FE744" s="65"/>
      <c r="FF744" s="65"/>
      <c r="FG744" s="65"/>
      <c r="FH744" s="65"/>
      <c r="FI744" s="65"/>
      <c r="FJ744" s="65"/>
      <c r="FK744" s="65"/>
      <c r="FL744" s="65"/>
      <c r="FM744" s="65"/>
      <c r="FN744" s="65"/>
      <c r="FO744" s="65"/>
      <c r="FP744" s="65"/>
      <c r="FQ744" s="65"/>
      <c r="FR744" s="65"/>
      <c r="FS744" s="65"/>
      <c r="FT744" s="65"/>
      <c r="FU744" s="65"/>
      <c r="FV744" s="65"/>
      <c r="FW744" s="65"/>
      <c r="FX744" s="65"/>
      <c r="FY744" s="65"/>
      <c r="FZ744" s="65"/>
      <c r="GA744" s="65"/>
      <c r="GB744" s="65"/>
      <c r="GC744" s="65"/>
      <c r="GD744" s="65"/>
      <c r="GE744" s="65"/>
      <c r="GF744" s="65"/>
      <c r="GG744" s="65"/>
      <c r="GH744" s="65"/>
      <c r="GI744" s="65"/>
      <c r="GJ744" s="65"/>
      <c r="GK744" s="65"/>
      <c r="GL744" s="65"/>
      <c r="GM744" s="65"/>
      <c r="GN744" s="65"/>
      <c r="GO744" s="65"/>
      <c r="GP744" s="65"/>
      <c r="GQ744" s="65"/>
      <c r="GR744" s="65"/>
      <c r="GS744" s="65"/>
      <c r="GT744" s="65"/>
      <c r="GU744" s="65"/>
      <c r="GV744" s="65"/>
      <c r="GW744" s="65"/>
      <c r="GX744" s="65"/>
      <c r="GY744" s="65"/>
      <c r="GZ744" s="65"/>
      <c r="HA744" s="65"/>
      <c r="HB744" s="65"/>
      <c r="HC744" s="65"/>
      <c r="HD744" s="65"/>
      <c r="HE744" s="65"/>
      <c r="HF744" s="65"/>
      <c r="HG744" s="65"/>
      <c r="HH744" s="65"/>
      <c r="HI744" s="65"/>
      <c r="HJ744" s="65"/>
      <c r="HK744" s="65"/>
      <c r="HL744" s="65"/>
      <c r="HM744" s="65"/>
      <c r="HN744" s="65"/>
      <c r="HO744" s="65"/>
      <c r="HP744" s="65"/>
      <c r="HQ744" s="65"/>
      <c r="HR744" s="65"/>
      <c r="HS744" s="65"/>
      <c r="HT744" s="65"/>
      <c r="HU744" s="65"/>
      <c r="HV744" s="65"/>
      <c r="HW744" s="65"/>
      <c r="HX744" s="65"/>
    </row>
    <row r="745" spans="1:249" s="21" customFormat="1" ht="15">
      <c r="A745" s="481"/>
      <c r="B745" s="493"/>
      <c r="C745" s="95"/>
      <c r="D745" s="95">
        <v>1</v>
      </c>
      <c r="E745" s="95"/>
      <c r="F745" s="95"/>
      <c r="G745" s="95"/>
      <c r="H745" s="95"/>
      <c r="I745" s="95"/>
      <c r="J745" s="95"/>
      <c r="K745" s="95"/>
      <c r="L745" s="95"/>
      <c r="M745" s="434"/>
      <c r="N745" s="434"/>
      <c r="O745" s="95">
        <v>2</v>
      </c>
      <c r="P745" s="434"/>
      <c r="Q745" s="434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  <c r="AF745" s="65"/>
      <c r="AG745" s="65"/>
      <c r="AH745" s="65"/>
      <c r="AI745" s="65"/>
      <c r="AJ745" s="65"/>
      <c r="AK745" s="65"/>
      <c r="AL745" s="65"/>
      <c r="AM745" s="65"/>
      <c r="AN745" s="65"/>
      <c r="AO745" s="65"/>
      <c r="AP745" s="65"/>
      <c r="AQ745" s="65"/>
      <c r="AR745" s="65"/>
      <c r="AS745" s="65"/>
      <c r="AT745" s="65"/>
      <c r="AU745" s="65"/>
      <c r="AV745" s="65"/>
      <c r="AW745" s="65"/>
      <c r="AX745" s="65"/>
      <c r="AY745" s="65"/>
      <c r="AZ745" s="65"/>
      <c r="BA745" s="65"/>
      <c r="BB745" s="65"/>
      <c r="BC745" s="65"/>
      <c r="BD745" s="65"/>
      <c r="BE745" s="65"/>
      <c r="BF745" s="65"/>
      <c r="BG745" s="65"/>
      <c r="BH745" s="65"/>
      <c r="BI745" s="65"/>
      <c r="BJ745" s="65"/>
      <c r="BK745" s="65"/>
      <c r="BL745" s="65"/>
      <c r="BM745" s="65"/>
      <c r="BN745" s="65"/>
      <c r="BO745" s="65"/>
      <c r="BP745" s="65"/>
      <c r="BQ745" s="65"/>
      <c r="BR745" s="65"/>
      <c r="BS745" s="65"/>
      <c r="BT745" s="65"/>
      <c r="BU745" s="65"/>
      <c r="BV745" s="65"/>
      <c r="BW745" s="65"/>
      <c r="BX745" s="65"/>
      <c r="BY745" s="65"/>
      <c r="BZ745" s="65"/>
      <c r="CA745" s="65"/>
      <c r="CB745" s="65"/>
      <c r="CC745" s="65"/>
      <c r="CD745" s="65"/>
      <c r="CE745" s="65"/>
      <c r="CF745" s="65"/>
      <c r="CG745" s="65"/>
      <c r="CH745" s="65"/>
      <c r="CI745" s="65"/>
      <c r="CJ745" s="65"/>
      <c r="CK745" s="65"/>
      <c r="CL745" s="65"/>
      <c r="CM745" s="65"/>
      <c r="CN745" s="65"/>
      <c r="CO745" s="65"/>
      <c r="CP745" s="65"/>
      <c r="CQ745" s="65"/>
      <c r="CR745" s="65"/>
      <c r="CS745" s="65"/>
      <c r="CT745" s="65"/>
      <c r="CU745" s="65"/>
      <c r="CV745" s="65"/>
      <c r="CW745" s="65"/>
      <c r="CX745" s="65"/>
      <c r="CY745" s="65"/>
      <c r="CZ745" s="65"/>
      <c r="DA745" s="65"/>
      <c r="DB745" s="65"/>
      <c r="DC745" s="65"/>
      <c r="DD745" s="65"/>
      <c r="DE745" s="65"/>
      <c r="DF745" s="65"/>
      <c r="DG745" s="65"/>
      <c r="DH745" s="65"/>
      <c r="DI745" s="65"/>
      <c r="DJ745" s="65"/>
      <c r="DK745" s="65"/>
      <c r="DL745" s="65"/>
      <c r="DM745" s="65"/>
      <c r="DN745" s="65"/>
      <c r="DO745" s="65"/>
      <c r="DP745" s="65"/>
      <c r="DQ745" s="65"/>
      <c r="DR745" s="65"/>
      <c r="DS745" s="65"/>
      <c r="DT745" s="65"/>
      <c r="DU745" s="65"/>
      <c r="DV745" s="65"/>
      <c r="DW745" s="65"/>
      <c r="DX745" s="65"/>
      <c r="DY745" s="65"/>
      <c r="DZ745" s="65"/>
      <c r="EA745" s="65"/>
      <c r="EB745" s="65"/>
      <c r="EC745" s="65"/>
      <c r="ED745" s="65"/>
      <c r="EE745" s="65"/>
      <c r="EF745" s="65"/>
      <c r="EG745" s="65"/>
      <c r="EH745" s="65"/>
      <c r="EI745" s="65"/>
      <c r="EJ745" s="65"/>
      <c r="EK745" s="65"/>
      <c r="EL745" s="65"/>
      <c r="EM745" s="65"/>
      <c r="EN745" s="65"/>
      <c r="EO745" s="65"/>
      <c r="EP745" s="65"/>
      <c r="EQ745" s="65"/>
      <c r="ER745" s="65"/>
      <c r="ES745" s="65"/>
      <c r="ET745" s="65"/>
      <c r="EU745" s="65"/>
      <c r="EV745" s="65"/>
      <c r="EW745" s="65"/>
      <c r="EX745" s="65"/>
      <c r="EY745" s="65"/>
      <c r="EZ745" s="65"/>
      <c r="FA745" s="65"/>
      <c r="FB745" s="65"/>
      <c r="FC745" s="65"/>
      <c r="FD745" s="65"/>
      <c r="FE745" s="65"/>
      <c r="FF745" s="65"/>
      <c r="FG745" s="65"/>
      <c r="FH745" s="65"/>
      <c r="FI745" s="65"/>
      <c r="FJ745" s="65"/>
      <c r="FK745" s="65"/>
      <c r="FL745" s="65"/>
      <c r="FM745" s="65"/>
      <c r="FN745" s="65"/>
      <c r="FO745" s="65"/>
      <c r="FP745" s="65"/>
      <c r="FQ745" s="65"/>
      <c r="FR745" s="65"/>
      <c r="FS745" s="65"/>
      <c r="FT745" s="65"/>
      <c r="FU745" s="65"/>
      <c r="FV745" s="65"/>
      <c r="FW745" s="65"/>
      <c r="FX745" s="65"/>
      <c r="FY745" s="65"/>
      <c r="FZ745" s="65"/>
      <c r="GA745" s="65"/>
      <c r="GB745" s="65"/>
      <c r="GC745" s="65"/>
      <c r="GD745" s="65"/>
      <c r="GE745" s="65"/>
      <c r="GF745" s="65"/>
      <c r="GG745" s="65"/>
      <c r="GH745" s="65"/>
      <c r="GI745" s="65"/>
      <c r="GJ745" s="65"/>
      <c r="GK745" s="65"/>
      <c r="GL745" s="65"/>
      <c r="GM745" s="65"/>
      <c r="GN745" s="65"/>
      <c r="GO745" s="65"/>
      <c r="GP745" s="65"/>
      <c r="GQ745" s="65"/>
      <c r="GR745" s="65"/>
      <c r="GS745" s="65"/>
      <c r="GT745" s="65"/>
      <c r="GU745" s="65"/>
      <c r="GV745" s="65"/>
      <c r="GW745" s="65"/>
      <c r="GX745" s="65"/>
      <c r="GY745" s="65"/>
      <c r="GZ745" s="65"/>
      <c r="HA745" s="65"/>
      <c r="HB745" s="65"/>
      <c r="HC745" s="65"/>
      <c r="HD745" s="65"/>
      <c r="HE745" s="65"/>
      <c r="HF745" s="65"/>
      <c r="HG745" s="65"/>
      <c r="HH745" s="65"/>
      <c r="HI745" s="65"/>
      <c r="HJ745" s="65"/>
      <c r="HK745" s="65"/>
      <c r="HL745" s="65"/>
      <c r="HM745" s="65"/>
      <c r="HN745" s="65"/>
      <c r="HO745" s="65"/>
      <c r="HP745" s="65"/>
      <c r="HQ745" s="65"/>
      <c r="HR745" s="65"/>
      <c r="HS745" s="65"/>
      <c r="HT745" s="65"/>
      <c r="HU745" s="65"/>
      <c r="HV745" s="65"/>
      <c r="HW745" s="65"/>
      <c r="HX745" s="65"/>
    </row>
    <row r="746" spans="1:249" s="21" customFormat="1" ht="15">
      <c r="A746" s="481"/>
      <c r="B746" s="493"/>
      <c r="C746" s="95"/>
      <c r="D746" s="95">
        <v>1</v>
      </c>
      <c r="E746" s="95"/>
      <c r="F746" s="95"/>
      <c r="G746" s="95"/>
      <c r="H746" s="95"/>
      <c r="I746" s="95"/>
      <c r="J746" s="95"/>
      <c r="K746" s="95"/>
      <c r="L746" s="95"/>
      <c r="M746" s="434"/>
      <c r="N746" s="434"/>
      <c r="O746" s="95">
        <v>2</v>
      </c>
      <c r="P746" s="434"/>
      <c r="Q746" s="434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  <c r="AF746" s="65"/>
      <c r="AG746" s="65"/>
      <c r="AH746" s="65"/>
      <c r="AI746" s="65"/>
      <c r="AJ746" s="65"/>
      <c r="AK746" s="65"/>
      <c r="AL746" s="65"/>
      <c r="AM746" s="65"/>
      <c r="AN746" s="65"/>
      <c r="AO746" s="65"/>
      <c r="AP746" s="65"/>
      <c r="AQ746" s="65"/>
      <c r="AR746" s="65"/>
      <c r="AS746" s="65"/>
      <c r="AT746" s="65"/>
      <c r="AU746" s="65"/>
      <c r="AV746" s="65"/>
      <c r="AW746" s="65"/>
      <c r="AX746" s="65"/>
      <c r="AY746" s="65"/>
      <c r="AZ746" s="65"/>
      <c r="BA746" s="65"/>
      <c r="BB746" s="65"/>
      <c r="BC746" s="65"/>
      <c r="BD746" s="65"/>
      <c r="BE746" s="65"/>
      <c r="BF746" s="65"/>
      <c r="BG746" s="65"/>
      <c r="BH746" s="65"/>
      <c r="BI746" s="65"/>
      <c r="BJ746" s="65"/>
      <c r="BK746" s="65"/>
      <c r="BL746" s="65"/>
      <c r="BM746" s="65"/>
      <c r="BN746" s="65"/>
      <c r="BO746" s="65"/>
      <c r="BP746" s="65"/>
      <c r="BQ746" s="65"/>
      <c r="BR746" s="65"/>
      <c r="BS746" s="65"/>
      <c r="BT746" s="65"/>
      <c r="BU746" s="65"/>
      <c r="BV746" s="65"/>
      <c r="BW746" s="65"/>
      <c r="BX746" s="65"/>
      <c r="BY746" s="65"/>
      <c r="BZ746" s="65"/>
      <c r="CA746" s="65"/>
      <c r="CB746" s="65"/>
      <c r="CC746" s="65"/>
      <c r="CD746" s="65"/>
      <c r="CE746" s="65"/>
      <c r="CF746" s="65"/>
      <c r="CG746" s="65"/>
      <c r="CH746" s="65"/>
      <c r="CI746" s="65"/>
      <c r="CJ746" s="65"/>
      <c r="CK746" s="65"/>
      <c r="CL746" s="65"/>
      <c r="CM746" s="65"/>
      <c r="CN746" s="65"/>
      <c r="CO746" s="65"/>
      <c r="CP746" s="65"/>
      <c r="CQ746" s="65"/>
      <c r="CR746" s="65"/>
      <c r="CS746" s="65"/>
      <c r="CT746" s="65"/>
      <c r="CU746" s="65"/>
      <c r="CV746" s="65"/>
      <c r="CW746" s="65"/>
      <c r="CX746" s="65"/>
      <c r="CY746" s="65"/>
      <c r="CZ746" s="65"/>
      <c r="DA746" s="65"/>
      <c r="DB746" s="65"/>
      <c r="DC746" s="65"/>
      <c r="DD746" s="65"/>
      <c r="DE746" s="65"/>
      <c r="DF746" s="65"/>
      <c r="DG746" s="65"/>
      <c r="DH746" s="65"/>
      <c r="DI746" s="65"/>
      <c r="DJ746" s="65"/>
      <c r="DK746" s="65"/>
      <c r="DL746" s="65"/>
      <c r="DM746" s="65"/>
      <c r="DN746" s="65"/>
      <c r="DO746" s="65"/>
      <c r="DP746" s="65"/>
      <c r="DQ746" s="65"/>
      <c r="DR746" s="65"/>
      <c r="DS746" s="65"/>
      <c r="DT746" s="65"/>
      <c r="DU746" s="65"/>
      <c r="DV746" s="65"/>
      <c r="DW746" s="65"/>
      <c r="DX746" s="65"/>
      <c r="DY746" s="65"/>
      <c r="DZ746" s="65"/>
      <c r="EA746" s="65"/>
      <c r="EB746" s="65"/>
      <c r="EC746" s="65"/>
      <c r="ED746" s="65"/>
      <c r="EE746" s="65"/>
      <c r="EF746" s="65"/>
      <c r="EG746" s="65"/>
      <c r="EH746" s="65"/>
      <c r="EI746" s="65"/>
      <c r="EJ746" s="65"/>
      <c r="EK746" s="65"/>
      <c r="EL746" s="65"/>
      <c r="EM746" s="65"/>
      <c r="EN746" s="65"/>
      <c r="EO746" s="65"/>
      <c r="EP746" s="65"/>
      <c r="EQ746" s="65"/>
      <c r="ER746" s="65"/>
      <c r="ES746" s="65"/>
      <c r="ET746" s="65"/>
      <c r="EU746" s="65"/>
      <c r="EV746" s="65"/>
      <c r="EW746" s="65"/>
      <c r="EX746" s="65"/>
      <c r="EY746" s="65"/>
      <c r="EZ746" s="65"/>
      <c r="FA746" s="65"/>
      <c r="FB746" s="65"/>
      <c r="FC746" s="65"/>
      <c r="FD746" s="65"/>
      <c r="FE746" s="65"/>
      <c r="FF746" s="65"/>
      <c r="FG746" s="65"/>
      <c r="FH746" s="65"/>
      <c r="FI746" s="65"/>
      <c r="FJ746" s="65"/>
      <c r="FK746" s="65"/>
      <c r="FL746" s="65"/>
      <c r="FM746" s="65"/>
      <c r="FN746" s="65"/>
      <c r="FO746" s="65"/>
      <c r="FP746" s="65"/>
      <c r="FQ746" s="65"/>
      <c r="FR746" s="65"/>
      <c r="FS746" s="65"/>
      <c r="FT746" s="65"/>
      <c r="FU746" s="65"/>
      <c r="FV746" s="65"/>
      <c r="FW746" s="65"/>
      <c r="FX746" s="65"/>
      <c r="FY746" s="65"/>
      <c r="FZ746" s="65"/>
      <c r="GA746" s="65"/>
      <c r="GB746" s="65"/>
      <c r="GC746" s="65"/>
      <c r="GD746" s="65"/>
      <c r="GE746" s="65"/>
      <c r="GF746" s="65"/>
      <c r="GG746" s="65"/>
      <c r="GH746" s="65"/>
      <c r="GI746" s="65"/>
      <c r="GJ746" s="65"/>
      <c r="GK746" s="65"/>
      <c r="GL746" s="65"/>
      <c r="GM746" s="65"/>
      <c r="GN746" s="65"/>
      <c r="GO746" s="65"/>
      <c r="GP746" s="65"/>
      <c r="GQ746" s="65"/>
      <c r="GR746" s="65"/>
      <c r="GS746" s="65"/>
      <c r="GT746" s="65"/>
      <c r="GU746" s="65"/>
      <c r="GV746" s="65"/>
      <c r="GW746" s="65"/>
      <c r="GX746" s="65"/>
      <c r="GY746" s="65"/>
      <c r="GZ746" s="65"/>
      <c r="HA746" s="65"/>
      <c r="HB746" s="65"/>
      <c r="HC746" s="65"/>
      <c r="HD746" s="65"/>
      <c r="HE746" s="65"/>
      <c r="HF746" s="65"/>
      <c r="HG746" s="65"/>
      <c r="HH746" s="65"/>
      <c r="HI746" s="65"/>
      <c r="HJ746" s="65"/>
      <c r="HK746" s="65"/>
      <c r="HL746" s="65"/>
      <c r="HM746" s="65"/>
      <c r="HN746" s="65"/>
      <c r="HO746" s="65"/>
      <c r="HP746" s="65"/>
      <c r="HQ746" s="65"/>
      <c r="HR746" s="65"/>
      <c r="HS746" s="65"/>
      <c r="HT746" s="65"/>
      <c r="HU746" s="65"/>
      <c r="HV746" s="65"/>
      <c r="HW746" s="65"/>
      <c r="HX746" s="65"/>
    </row>
    <row r="747" spans="1:249" s="21" customFormat="1" ht="15">
      <c r="A747" s="481"/>
      <c r="B747" s="493"/>
      <c r="C747" s="95"/>
      <c r="D747" s="95">
        <v>1</v>
      </c>
      <c r="E747" s="95"/>
      <c r="F747" s="95"/>
      <c r="G747" s="95"/>
      <c r="H747" s="95"/>
      <c r="I747" s="95"/>
      <c r="J747" s="95"/>
      <c r="K747" s="95"/>
      <c r="L747" s="95"/>
      <c r="M747" s="434"/>
      <c r="N747" s="434"/>
      <c r="O747" s="95">
        <v>2</v>
      </c>
      <c r="P747" s="434"/>
      <c r="Q747" s="434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  <c r="AF747" s="65"/>
      <c r="AG747" s="65"/>
      <c r="AH747" s="65"/>
      <c r="AI747" s="65"/>
      <c r="AJ747" s="65"/>
      <c r="AK747" s="65"/>
      <c r="AL747" s="65"/>
      <c r="AM747" s="65"/>
      <c r="AN747" s="65"/>
      <c r="AO747" s="65"/>
      <c r="AP747" s="65"/>
      <c r="AQ747" s="65"/>
      <c r="AR747" s="65"/>
      <c r="AS747" s="65"/>
      <c r="AT747" s="65"/>
      <c r="AU747" s="65"/>
      <c r="AV747" s="65"/>
      <c r="AW747" s="65"/>
      <c r="AX747" s="65"/>
      <c r="AY747" s="65"/>
      <c r="AZ747" s="65"/>
      <c r="BA747" s="65"/>
      <c r="BB747" s="65"/>
      <c r="BC747" s="65"/>
      <c r="BD747" s="65"/>
      <c r="BE747" s="65"/>
      <c r="BF747" s="65"/>
      <c r="BG747" s="65"/>
      <c r="BH747" s="65"/>
      <c r="BI747" s="65"/>
      <c r="BJ747" s="65"/>
      <c r="BK747" s="65"/>
      <c r="BL747" s="65"/>
      <c r="BM747" s="65"/>
      <c r="BN747" s="65"/>
      <c r="BO747" s="65"/>
      <c r="BP747" s="65"/>
      <c r="BQ747" s="65"/>
      <c r="BR747" s="65"/>
      <c r="BS747" s="65"/>
      <c r="BT747" s="65"/>
      <c r="BU747" s="65"/>
      <c r="BV747" s="65"/>
      <c r="BW747" s="65"/>
      <c r="BX747" s="65"/>
      <c r="BY747" s="65"/>
      <c r="BZ747" s="65"/>
      <c r="CA747" s="65"/>
      <c r="CB747" s="65"/>
      <c r="CC747" s="65"/>
      <c r="CD747" s="65"/>
      <c r="CE747" s="65"/>
      <c r="CF747" s="65"/>
      <c r="CG747" s="65"/>
      <c r="CH747" s="65"/>
      <c r="CI747" s="65"/>
      <c r="CJ747" s="65"/>
      <c r="CK747" s="65"/>
      <c r="CL747" s="65"/>
      <c r="CM747" s="65"/>
      <c r="CN747" s="65"/>
      <c r="CO747" s="65"/>
      <c r="CP747" s="65"/>
      <c r="CQ747" s="65"/>
      <c r="CR747" s="65"/>
      <c r="CS747" s="65"/>
      <c r="CT747" s="65"/>
      <c r="CU747" s="65"/>
      <c r="CV747" s="65"/>
      <c r="CW747" s="65"/>
      <c r="CX747" s="65"/>
      <c r="CY747" s="65"/>
      <c r="CZ747" s="65"/>
      <c r="DA747" s="65"/>
      <c r="DB747" s="65"/>
      <c r="DC747" s="65"/>
      <c r="DD747" s="65"/>
      <c r="DE747" s="65"/>
      <c r="DF747" s="65"/>
      <c r="DG747" s="65"/>
      <c r="DH747" s="65"/>
      <c r="DI747" s="65"/>
      <c r="DJ747" s="65"/>
      <c r="DK747" s="65"/>
      <c r="DL747" s="65"/>
      <c r="DM747" s="65"/>
      <c r="DN747" s="65"/>
      <c r="DO747" s="65"/>
      <c r="DP747" s="65"/>
      <c r="DQ747" s="65"/>
      <c r="DR747" s="65"/>
      <c r="DS747" s="65"/>
      <c r="DT747" s="65"/>
      <c r="DU747" s="65"/>
      <c r="DV747" s="65"/>
      <c r="DW747" s="65"/>
      <c r="DX747" s="65"/>
      <c r="DY747" s="65"/>
      <c r="DZ747" s="65"/>
      <c r="EA747" s="65"/>
      <c r="EB747" s="65"/>
      <c r="EC747" s="65"/>
      <c r="ED747" s="65"/>
      <c r="EE747" s="65"/>
      <c r="EF747" s="65"/>
      <c r="EG747" s="65"/>
      <c r="EH747" s="65"/>
      <c r="EI747" s="65"/>
      <c r="EJ747" s="65"/>
      <c r="EK747" s="65"/>
      <c r="EL747" s="65"/>
      <c r="EM747" s="65"/>
      <c r="EN747" s="65"/>
      <c r="EO747" s="65"/>
      <c r="EP747" s="65"/>
      <c r="EQ747" s="65"/>
      <c r="ER747" s="65"/>
      <c r="ES747" s="65"/>
      <c r="ET747" s="65"/>
      <c r="EU747" s="65"/>
      <c r="EV747" s="65"/>
      <c r="EW747" s="65"/>
      <c r="EX747" s="65"/>
      <c r="EY747" s="65"/>
      <c r="EZ747" s="65"/>
      <c r="FA747" s="65"/>
      <c r="FB747" s="65"/>
      <c r="FC747" s="65"/>
      <c r="FD747" s="65"/>
      <c r="FE747" s="65"/>
      <c r="FF747" s="65"/>
      <c r="FG747" s="65"/>
      <c r="FH747" s="65"/>
      <c r="FI747" s="65"/>
      <c r="FJ747" s="65"/>
      <c r="FK747" s="65"/>
      <c r="FL747" s="65"/>
      <c r="FM747" s="65"/>
      <c r="FN747" s="65"/>
      <c r="FO747" s="65"/>
      <c r="FP747" s="65"/>
      <c r="FQ747" s="65"/>
      <c r="FR747" s="65"/>
      <c r="FS747" s="65"/>
      <c r="FT747" s="65"/>
      <c r="FU747" s="65"/>
      <c r="FV747" s="65"/>
      <c r="FW747" s="65"/>
      <c r="FX747" s="65"/>
      <c r="FY747" s="65"/>
      <c r="FZ747" s="65"/>
      <c r="GA747" s="65"/>
      <c r="GB747" s="65"/>
      <c r="GC747" s="65"/>
      <c r="GD747" s="65"/>
      <c r="GE747" s="65"/>
      <c r="GF747" s="65"/>
      <c r="GG747" s="65"/>
      <c r="GH747" s="65"/>
      <c r="GI747" s="65"/>
      <c r="GJ747" s="65"/>
      <c r="GK747" s="65"/>
      <c r="GL747" s="65"/>
      <c r="GM747" s="65"/>
      <c r="GN747" s="65"/>
      <c r="GO747" s="65"/>
      <c r="GP747" s="65"/>
      <c r="GQ747" s="65"/>
      <c r="GR747" s="65"/>
      <c r="GS747" s="65"/>
      <c r="GT747" s="65"/>
      <c r="GU747" s="65"/>
      <c r="GV747" s="65"/>
      <c r="GW747" s="65"/>
      <c r="GX747" s="65"/>
      <c r="GY747" s="65"/>
      <c r="GZ747" s="65"/>
      <c r="HA747" s="65"/>
      <c r="HB747" s="65"/>
      <c r="HC747" s="65"/>
      <c r="HD747" s="65"/>
      <c r="HE747" s="65"/>
      <c r="HF747" s="65"/>
      <c r="HG747" s="65"/>
      <c r="HH747" s="65"/>
      <c r="HI747" s="65"/>
      <c r="HJ747" s="65"/>
      <c r="HK747" s="65"/>
      <c r="HL747" s="65"/>
      <c r="HM747" s="65"/>
      <c r="HN747" s="65"/>
      <c r="HO747" s="65"/>
      <c r="HP747" s="65"/>
      <c r="HQ747" s="65"/>
      <c r="HR747" s="65"/>
      <c r="HS747" s="65"/>
      <c r="HT747" s="65"/>
      <c r="HU747" s="65"/>
      <c r="HV747" s="65"/>
      <c r="HW747" s="65"/>
      <c r="HX747" s="65"/>
    </row>
    <row r="748" spans="1:249" s="21" customFormat="1" ht="15">
      <c r="A748" s="481"/>
      <c r="B748" s="493"/>
      <c r="C748" s="95"/>
      <c r="D748" s="95">
        <v>1</v>
      </c>
      <c r="E748" s="95"/>
      <c r="F748" s="95"/>
      <c r="G748" s="95"/>
      <c r="H748" s="95"/>
      <c r="I748" s="95"/>
      <c r="J748" s="95"/>
      <c r="K748" s="95"/>
      <c r="L748" s="95"/>
      <c r="M748" s="434"/>
      <c r="N748" s="434"/>
      <c r="O748" s="95">
        <v>2</v>
      </c>
      <c r="P748" s="434"/>
      <c r="Q748" s="434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  <c r="AR748" s="65"/>
      <c r="AS748" s="65"/>
      <c r="AT748" s="65"/>
      <c r="AU748" s="65"/>
      <c r="AV748" s="65"/>
      <c r="AW748" s="65"/>
      <c r="AX748" s="65"/>
      <c r="AY748" s="65"/>
      <c r="AZ748" s="65"/>
      <c r="BA748" s="65"/>
      <c r="BB748" s="65"/>
      <c r="BC748" s="65"/>
      <c r="BD748" s="65"/>
      <c r="BE748" s="65"/>
      <c r="BF748" s="65"/>
      <c r="BG748" s="65"/>
      <c r="BH748" s="65"/>
      <c r="BI748" s="65"/>
      <c r="BJ748" s="65"/>
      <c r="BK748" s="65"/>
      <c r="BL748" s="65"/>
      <c r="BM748" s="65"/>
      <c r="BN748" s="65"/>
      <c r="BO748" s="65"/>
      <c r="BP748" s="65"/>
      <c r="BQ748" s="65"/>
      <c r="BR748" s="65"/>
      <c r="BS748" s="65"/>
      <c r="BT748" s="65"/>
      <c r="BU748" s="65"/>
      <c r="BV748" s="65"/>
      <c r="BW748" s="65"/>
      <c r="BX748" s="65"/>
      <c r="BY748" s="65"/>
      <c r="BZ748" s="65"/>
      <c r="CA748" s="65"/>
      <c r="CB748" s="65"/>
      <c r="CC748" s="65"/>
      <c r="CD748" s="65"/>
      <c r="CE748" s="65"/>
      <c r="CF748" s="65"/>
      <c r="CG748" s="65"/>
      <c r="CH748" s="65"/>
      <c r="CI748" s="65"/>
      <c r="CJ748" s="65"/>
      <c r="CK748" s="65"/>
      <c r="CL748" s="65"/>
      <c r="CM748" s="65"/>
      <c r="CN748" s="65"/>
      <c r="CO748" s="65"/>
      <c r="CP748" s="65"/>
      <c r="CQ748" s="65"/>
      <c r="CR748" s="65"/>
      <c r="CS748" s="65"/>
      <c r="CT748" s="65"/>
      <c r="CU748" s="65"/>
      <c r="CV748" s="65"/>
      <c r="CW748" s="65"/>
      <c r="CX748" s="65"/>
      <c r="CY748" s="65"/>
      <c r="CZ748" s="65"/>
      <c r="DA748" s="65"/>
      <c r="DB748" s="65"/>
      <c r="DC748" s="65"/>
      <c r="DD748" s="65"/>
      <c r="DE748" s="65"/>
      <c r="DF748" s="65"/>
      <c r="DG748" s="65"/>
      <c r="DH748" s="65"/>
      <c r="DI748" s="65"/>
      <c r="DJ748" s="65"/>
      <c r="DK748" s="65"/>
      <c r="DL748" s="65"/>
      <c r="DM748" s="65"/>
      <c r="DN748" s="65"/>
      <c r="DO748" s="65"/>
      <c r="DP748" s="65"/>
      <c r="DQ748" s="65"/>
      <c r="DR748" s="65"/>
      <c r="DS748" s="65"/>
      <c r="DT748" s="65"/>
      <c r="DU748" s="65"/>
      <c r="DV748" s="65"/>
      <c r="DW748" s="65"/>
      <c r="DX748" s="65"/>
      <c r="DY748" s="65"/>
      <c r="DZ748" s="65"/>
      <c r="EA748" s="65"/>
      <c r="EB748" s="65"/>
      <c r="EC748" s="65"/>
      <c r="ED748" s="65"/>
      <c r="EE748" s="65"/>
      <c r="EF748" s="65"/>
      <c r="EG748" s="65"/>
      <c r="EH748" s="65"/>
      <c r="EI748" s="65"/>
      <c r="EJ748" s="65"/>
      <c r="EK748" s="65"/>
      <c r="EL748" s="65"/>
      <c r="EM748" s="65"/>
      <c r="EN748" s="65"/>
      <c r="EO748" s="65"/>
      <c r="EP748" s="65"/>
      <c r="EQ748" s="65"/>
      <c r="ER748" s="65"/>
      <c r="ES748" s="65"/>
      <c r="ET748" s="65"/>
      <c r="EU748" s="65"/>
      <c r="EV748" s="65"/>
      <c r="EW748" s="65"/>
      <c r="EX748" s="65"/>
      <c r="EY748" s="65"/>
      <c r="EZ748" s="65"/>
      <c r="FA748" s="65"/>
      <c r="FB748" s="65"/>
      <c r="FC748" s="65"/>
      <c r="FD748" s="65"/>
      <c r="FE748" s="65"/>
      <c r="FF748" s="65"/>
      <c r="FG748" s="65"/>
      <c r="FH748" s="65"/>
      <c r="FI748" s="65"/>
      <c r="FJ748" s="65"/>
      <c r="FK748" s="65"/>
      <c r="FL748" s="65"/>
      <c r="FM748" s="65"/>
      <c r="FN748" s="65"/>
      <c r="FO748" s="65"/>
      <c r="FP748" s="65"/>
      <c r="FQ748" s="65"/>
      <c r="FR748" s="65"/>
      <c r="FS748" s="65"/>
      <c r="FT748" s="65"/>
      <c r="FU748" s="65"/>
      <c r="FV748" s="65"/>
      <c r="FW748" s="65"/>
      <c r="FX748" s="65"/>
      <c r="FY748" s="65"/>
      <c r="FZ748" s="65"/>
      <c r="GA748" s="65"/>
      <c r="GB748" s="65"/>
      <c r="GC748" s="65"/>
      <c r="GD748" s="65"/>
      <c r="GE748" s="65"/>
      <c r="GF748" s="65"/>
      <c r="GG748" s="65"/>
      <c r="GH748" s="65"/>
      <c r="GI748" s="65"/>
      <c r="GJ748" s="65"/>
      <c r="GK748" s="65"/>
      <c r="GL748" s="65"/>
      <c r="GM748" s="65"/>
      <c r="GN748" s="65"/>
      <c r="GO748" s="65"/>
      <c r="GP748" s="65"/>
      <c r="GQ748" s="65"/>
      <c r="GR748" s="65"/>
      <c r="GS748" s="65"/>
      <c r="GT748" s="65"/>
      <c r="GU748" s="65"/>
      <c r="GV748" s="65"/>
      <c r="GW748" s="65"/>
      <c r="GX748" s="65"/>
      <c r="GY748" s="65"/>
      <c r="GZ748" s="65"/>
      <c r="HA748" s="65"/>
      <c r="HB748" s="65"/>
      <c r="HC748" s="65"/>
      <c r="HD748" s="65"/>
      <c r="HE748" s="65"/>
      <c r="HF748" s="65"/>
      <c r="HG748" s="65"/>
      <c r="HH748" s="65"/>
      <c r="HI748" s="65"/>
      <c r="HJ748" s="65"/>
      <c r="HK748" s="65"/>
      <c r="HL748" s="65"/>
      <c r="HM748" s="65"/>
      <c r="HN748" s="65"/>
      <c r="HO748" s="65"/>
      <c r="HP748" s="65"/>
      <c r="HQ748" s="65"/>
      <c r="HR748" s="65"/>
      <c r="HS748" s="65"/>
      <c r="HT748" s="65"/>
      <c r="HU748" s="65"/>
      <c r="HV748" s="65"/>
      <c r="HW748" s="65"/>
      <c r="HX748" s="65"/>
    </row>
    <row r="749" spans="1:249" s="21" customFormat="1" ht="15">
      <c r="A749" s="481"/>
      <c r="B749" s="493"/>
      <c r="C749" s="95"/>
      <c r="D749" s="95">
        <v>1</v>
      </c>
      <c r="E749" s="95"/>
      <c r="F749" s="95"/>
      <c r="G749" s="95"/>
      <c r="H749" s="95"/>
      <c r="I749" s="95"/>
      <c r="J749" s="95"/>
      <c r="K749" s="95"/>
      <c r="L749" s="95"/>
      <c r="M749" s="434"/>
      <c r="N749" s="434"/>
      <c r="O749" s="95">
        <v>2</v>
      </c>
      <c r="P749" s="434"/>
      <c r="Q749" s="434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  <c r="AF749" s="65"/>
      <c r="AG749" s="65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  <c r="AR749" s="65"/>
      <c r="AS749" s="65"/>
      <c r="AT749" s="65"/>
      <c r="AU749" s="65"/>
      <c r="AV749" s="65"/>
      <c r="AW749" s="65"/>
      <c r="AX749" s="65"/>
      <c r="AY749" s="65"/>
      <c r="AZ749" s="65"/>
      <c r="BA749" s="65"/>
      <c r="BB749" s="65"/>
      <c r="BC749" s="65"/>
      <c r="BD749" s="65"/>
      <c r="BE749" s="65"/>
      <c r="BF749" s="65"/>
      <c r="BG749" s="65"/>
      <c r="BH749" s="65"/>
      <c r="BI749" s="65"/>
      <c r="BJ749" s="65"/>
      <c r="BK749" s="65"/>
      <c r="BL749" s="65"/>
      <c r="BM749" s="65"/>
      <c r="BN749" s="65"/>
      <c r="BO749" s="65"/>
      <c r="BP749" s="65"/>
      <c r="BQ749" s="65"/>
      <c r="BR749" s="65"/>
      <c r="BS749" s="65"/>
      <c r="BT749" s="65"/>
      <c r="BU749" s="65"/>
      <c r="BV749" s="65"/>
      <c r="BW749" s="65"/>
      <c r="BX749" s="65"/>
      <c r="BY749" s="65"/>
      <c r="BZ749" s="65"/>
      <c r="CA749" s="65"/>
      <c r="CB749" s="65"/>
      <c r="CC749" s="65"/>
      <c r="CD749" s="65"/>
      <c r="CE749" s="65"/>
      <c r="CF749" s="65"/>
      <c r="CG749" s="65"/>
      <c r="CH749" s="65"/>
      <c r="CI749" s="65"/>
      <c r="CJ749" s="65"/>
      <c r="CK749" s="65"/>
      <c r="CL749" s="65"/>
      <c r="CM749" s="65"/>
      <c r="CN749" s="65"/>
      <c r="CO749" s="65"/>
      <c r="CP749" s="65"/>
      <c r="CQ749" s="65"/>
      <c r="CR749" s="65"/>
      <c r="CS749" s="65"/>
      <c r="CT749" s="65"/>
      <c r="CU749" s="65"/>
      <c r="CV749" s="65"/>
      <c r="CW749" s="65"/>
      <c r="CX749" s="65"/>
      <c r="CY749" s="65"/>
      <c r="CZ749" s="65"/>
      <c r="DA749" s="65"/>
      <c r="DB749" s="65"/>
      <c r="DC749" s="65"/>
      <c r="DD749" s="65"/>
      <c r="DE749" s="65"/>
      <c r="DF749" s="65"/>
      <c r="DG749" s="65"/>
      <c r="DH749" s="65"/>
      <c r="DI749" s="65"/>
      <c r="DJ749" s="65"/>
      <c r="DK749" s="65"/>
      <c r="DL749" s="65"/>
      <c r="DM749" s="65"/>
      <c r="DN749" s="65"/>
      <c r="DO749" s="65"/>
      <c r="DP749" s="65"/>
      <c r="DQ749" s="65"/>
      <c r="DR749" s="65"/>
      <c r="DS749" s="65"/>
      <c r="DT749" s="65"/>
      <c r="DU749" s="65"/>
      <c r="DV749" s="65"/>
      <c r="DW749" s="65"/>
      <c r="DX749" s="65"/>
      <c r="DY749" s="65"/>
      <c r="DZ749" s="65"/>
      <c r="EA749" s="65"/>
      <c r="EB749" s="65"/>
      <c r="EC749" s="65"/>
      <c r="ED749" s="65"/>
      <c r="EE749" s="65"/>
      <c r="EF749" s="65"/>
      <c r="EG749" s="65"/>
      <c r="EH749" s="65"/>
      <c r="EI749" s="65"/>
      <c r="EJ749" s="65"/>
      <c r="EK749" s="65"/>
      <c r="EL749" s="65"/>
      <c r="EM749" s="65"/>
      <c r="EN749" s="65"/>
      <c r="EO749" s="65"/>
      <c r="EP749" s="65"/>
      <c r="EQ749" s="65"/>
      <c r="ER749" s="65"/>
      <c r="ES749" s="65"/>
      <c r="ET749" s="65"/>
      <c r="EU749" s="65"/>
      <c r="EV749" s="65"/>
      <c r="EW749" s="65"/>
      <c r="EX749" s="65"/>
      <c r="EY749" s="65"/>
      <c r="EZ749" s="65"/>
      <c r="FA749" s="65"/>
      <c r="FB749" s="65"/>
      <c r="FC749" s="65"/>
      <c r="FD749" s="65"/>
      <c r="FE749" s="65"/>
      <c r="FF749" s="65"/>
      <c r="FG749" s="65"/>
      <c r="FH749" s="65"/>
      <c r="FI749" s="65"/>
      <c r="FJ749" s="65"/>
      <c r="FK749" s="65"/>
      <c r="FL749" s="65"/>
      <c r="FM749" s="65"/>
      <c r="FN749" s="65"/>
      <c r="FO749" s="65"/>
      <c r="FP749" s="65"/>
      <c r="FQ749" s="65"/>
      <c r="FR749" s="65"/>
      <c r="FS749" s="65"/>
      <c r="FT749" s="65"/>
      <c r="FU749" s="65"/>
      <c r="FV749" s="65"/>
      <c r="FW749" s="65"/>
      <c r="FX749" s="65"/>
      <c r="FY749" s="65"/>
      <c r="FZ749" s="65"/>
      <c r="GA749" s="65"/>
      <c r="GB749" s="65"/>
      <c r="GC749" s="65"/>
      <c r="GD749" s="65"/>
      <c r="GE749" s="65"/>
      <c r="GF749" s="65"/>
      <c r="GG749" s="65"/>
      <c r="GH749" s="65"/>
      <c r="GI749" s="65"/>
      <c r="GJ749" s="65"/>
      <c r="GK749" s="65"/>
      <c r="GL749" s="65"/>
      <c r="GM749" s="65"/>
      <c r="GN749" s="65"/>
      <c r="GO749" s="65"/>
      <c r="GP749" s="65"/>
      <c r="GQ749" s="65"/>
      <c r="GR749" s="65"/>
      <c r="GS749" s="65"/>
      <c r="GT749" s="65"/>
      <c r="GU749" s="65"/>
      <c r="GV749" s="65"/>
      <c r="GW749" s="65"/>
      <c r="GX749" s="65"/>
      <c r="GY749" s="65"/>
      <c r="GZ749" s="65"/>
      <c r="HA749" s="65"/>
      <c r="HB749" s="65"/>
      <c r="HC749" s="65"/>
      <c r="HD749" s="65"/>
      <c r="HE749" s="65"/>
      <c r="HF749" s="65"/>
      <c r="HG749" s="65"/>
      <c r="HH749" s="65"/>
      <c r="HI749" s="65"/>
      <c r="HJ749" s="65"/>
      <c r="HK749" s="65"/>
      <c r="HL749" s="65"/>
      <c r="HM749" s="65"/>
      <c r="HN749" s="65"/>
      <c r="HO749" s="65"/>
      <c r="HP749" s="65"/>
      <c r="HQ749" s="65"/>
      <c r="HR749" s="65"/>
      <c r="HS749" s="65"/>
      <c r="HT749" s="65"/>
      <c r="HU749" s="65"/>
      <c r="HV749" s="65"/>
      <c r="HW749" s="65"/>
      <c r="HX749" s="65"/>
    </row>
    <row r="750" spans="1:249" s="21" customFormat="1" ht="15">
      <c r="A750" s="481"/>
      <c r="B750" s="493"/>
      <c r="C750" s="95"/>
      <c r="D750" s="95">
        <v>1</v>
      </c>
      <c r="E750" s="95"/>
      <c r="F750" s="95"/>
      <c r="G750" s="95"/>
      <c r="H750" s="95"/>
      <c r="I750" s="95"/>
      <c r="J750" s="95"/>
      <c r="K750" s="95"/>
      <c r="L750" s="95"/>
      <c r="M750" s="434"/>
      <c r="N750" s="434"/>
      <c r="O750" s="95">
        <v>2</v>
      </c>
      <c r="P750" s="434"/>
      <c r="Q750" s="434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  <c r="AF750" s="65"/>
      <c r="AG750" s="65"/>
      <c r="AH750" s="65"/>
      <c r="AI750" s="65"/>
      <c r="AJ750" s="65"/>
      <c r="AK750" s="65"/>
      <c r="AL750" s="65"/>
      <c r="AM750" s="65"/>
      <c r="AN750" s="65"/>
      <c r="AO750" s="65"/>
      <c r="AP750" s="65"/>
      <c r="AQ750" s="65"/>
      <c r="AR750" s="65"/>
      <c r="AS750" s="65"/>
      <c r="AT750" s="65"/>
      <c r="AU750" s="65"/>
      <c r="AV750" s="65"/>
      <c r="AW750" s="65"/>
      <c r="AX750" s="65"/>
      <c r="AY750" s="65"/>
      <c r="AZ750" s="65"/>
      <c r="BA750" s="65"/>
      <c r="BB750" s="65"/>
      <c r="BC750" s="65"/>
      <c r="BD750" s="65"/>
      <c r="BE750" s="65"/>
      <c r="BF750" s="65"/>
      <c r="BG750" s="65"/>
      <c r="BH750" s="65"/>
      <c r="BI750" s="65"/>
      <c r="BJ750" s="65"/>
      <c r="BK750" s="65"/>
      <c r="BL750" s="65"/>
      <c r="BM750" s="65"/>
      <c r="BN750" s="65"/>
      <c r="BO750" s="65"/>
      <c r="BP750" s="65"/>
      <c r="BQ750" s="65"/>
      <c r="BR750" s="65"/>
      <c r="BS750" s="65"/>
      <c r="BT750" s="65"/>
      <c r="BU750" s="65"/>
      <c r="BV750" s="65"/>
      <c r="BW750" s="65"/>
      <c r="BX750" s="65"/>
      <c r="BY750" s="65"/>
      <c r="BZ750" s="65"/>
      <c r="CA750" s="65"/>
      <c r="CB750" s="65"/>
      <c r="CC750" s="65"/>
      <c r="CD750" s="65"/>
      <c r="CE750" s="65"/>
      <c r="CF750" s="65"/>
      <c r="CG750" s="65"/>
      <c r="CH750" s="65"/>
      <c r="CI750" s="65"/>
      <c r="CJ750" s="65"/>
      <c r="CK750" s="65"/>
      <c r="CL750" s="65"/>
      <c r="CM750" s="65"/>
      <c r="CN750" s="65"/>
      <c r="CO750" s="65"/>
      <c r="CP750" s="65"/>
      <c r="CQ750" s="65"/>
      <c r="CR750" s="65"/>
      <c r="CS750" s="65"/>
      <c r="CT750" s="65"/>
      <c r="CU750" s="65"/>
      <c r="CV750" s="65"/>
      <c r="CW750" s="65"/>
      <c r="CX750" s="65"/>
      <c r="CY750" s="65"/>
      <c r="CZ750" s="65"/>
      <c r="DA750" s="65"/>
      <c r="DB750" s="65"/>
      <c r="DC750" s="65"/>
      <c r="DD750" s="65"/>
      <c r="DE750" s="65"/>
      <c r="DF750" s="65"/>
      <c r="DG750" s="65"/>
      <c r="DH750" s="65"/>
      <c r="DI750" s="65"/>
      <c r="DJ750" s="65"/>
      <c r="DK750" s="65"/>
      <c r="DL750" s="65"/>
      <c r="DM750" s="65"/>
      <c r="DN750" s="65"/>
      <c r="DO750" s="65"/>
      <c r="DP750" s="65"/>
      <c r="DQ750" s="65"/>
      <c r="DR750" s="65"/>
      <c r="DS750" s="65"/>
      <c r="DT750" s="65"/>
      <c r="DU750" s="65"/>
      <c r="DV750" s="65"/>
      <c r="DW750" s="65"/>
      <c r="DX750" s="65"/>
      <c r="DY750" s="65"/>
      <c r="DZ750" s="65"/>
      <c r="EA750" s="65"/>
      <c r="EB750" s="65"/>
      <c r="EC750" s="65"/>
      <c r="ED750" s="65"/>
      <c r="EE750" s="65"/>
      <c r="EF750" s="65"/>
      <c r="EG750" s="65"/>
      <c r="EH750" s="65"/>
      <c r="EI750" s="65"/>
      <c r="EJ750" s="65"/>
      <c r="EK750" s="65"/>
      <c r="EL750" s="65"/>
      <c r="EM750" s="65"/>
      <c r="EN750" s="65"/>
      <c r="EO750" s="65"/>
      <c r="EP750" s="65"/>
      <c r="EQ750" s="65"/>
      <c r="ER750" s="65"/>
      <c r="ES750" s="65"/>
      <c r="ET750" s="65"/>
      <c r="EU750" s="65"/>
      <c r="EV750" s="65"/>
      <c r="EW750" s="65"/>
      <c r="EX750" s="65"/>
      <c r="EY750" s="65"/>
      <c r="EZ750" s="65"/>
      <c r="FA750" s="65"/>
      <c r="FB750" s="65"/>
      <c r="FC750" s="65"/>
      <c r="FD750" s="65"/>
      <c r="FE750" s="65"/>
      <c r="FF750" s="65"/>
      <c r="FG750" s="65"/>
      <c r="FH750" s="65"/>
      <c r="FI750" s="65"/>
      <c r="FJ750" s="65"/>
      <c r="FK750" s="65"/>
      <c r="FL750" s="65"/>
      <c r="FM750" s="65"/>
      <c r="FN750" s="65"/>
      <c r="FO750" s="65"/>
      <c r="FP750" s="65"/>
      <c r="FQ750" s="65"/>
      <c r="FR750" s="65"/>
      <c r="FS750" s="65"/>
      <c r="FT750" s="65"/>
      <c r="FU750" s="65"/>
      <c r="FV750" s="65"/>
      <c r="FW750" s="65"/>
      <c r="FX750" s="65"/>
      <c r="FY750" s="65"/>
      <c r="FZ750" s="65"/>
      <c r="GA750" s="65"/>
      <c r="GB750" s="65"/>
      <c r="GC750" s="65"/>
      <c r="GD750" s="65"/>
      <c r="GE750" s="65"/>
      <c r="GF750" s="65"/>
      <c r="GG750" s="65"/>
      <c r="GH750" s="65"/>
      <c r="GI750" s="65"/>
      <c r="GJ750" s="65"/>
      <c r="GK750" s="65"/>
      <c r="GL750" s="65"/>
      <c r="GM750" s="65"/>
      <c r="GN750" s="65"/>
      <c r="GO750" s="65"/>
      <c r="GP750" s="65"/>
      <c r="GQ750" s="65"/>
      <c r="GR750" s="65"/>
      <c r="GS750" s="65"/>
      <c r="GT750" s="65"/>
      <c r="GU750" s="65"/>
      <c r="GV750" s="65"/>
      <c r="GW750" s="65"/>
      <c r="GX750" s="65"/>
      <c r="GY750" s="65"/>
      <c r="GZ750" s="65"/>
      <c r="HA750" s="65"/>
      <c r="HB750" s="65"/>
      <c r="HC750" s="65"/>
      <c r="HD750" s="65"/>
      <c r="HE750" s="65"/>
      <c r="HF750" s="65"/>
      <c r="HG750" s="65"/>
      <c r="HH750" s="65"/>
      <c r="HI750" s="65"/>
      <c r="HJ750" s="65"/>
      <c r="HK750" s="65"/>
      <c r="HL750" s="65"/>
      <c r="HM750" s="65"/>
      <c r="HN750" s="65"/>
      <c r="HO750" s="65"/>
      <c r="HP750" s="65"/>
      <c r="HQ750" s="65"/>
      <c r="HR750" s="65"/>
      <c r="HS750" s="65"/>
      <c r="HT750" s="65"/>
      <c r="HU750" s="65"/>
      <c r="HV750" s="65"/>
      <c r="HW750" s="65"/>
      <c r="HX750" s="65"/>
    </row>
    <row r="751" spans="1:249" s="67" customFormat="1" thickBot="1">
      <c r="A751" s="482"/>
      <c r="B751" s="494"/>
      <c r="C751" s="96"/>
      <c r="D751" s="96">
        <v>1</v>
      </c>
      <c r="E751" s="96"/>
      <c r="F751" s="96"/>
      <c r="G751" s="96"/>
      <c r="H751" s="96"/>
      <c r="I751" s="96"/>
      <c r="J751" s="96"/>
      <c r="K751" s="96"/>
      <c r="L751" s="96"/>
      <c r="M751" s="435"/>
      <c r="N751" s="435"/>
      <c r="O751" s="96">
        <v>3</v>
      </c>
      <c r="P751" s="435"/>
      <c r="Q751" s="435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  <c r="CA751" s="66"/>
      <c r="CB751" s="66"/>
      <c r="CC751" s="66"/>
      <c r="CD751" s="66"/>
      <c r="CE751" s="66"/>
      <c r="CF751" s="66"/>
      <c r="CG751" s="66"/>
      <c r="CH751" s="66"/>
      <c r="CI751" s="66"/>
      <c r="CJ751" s="66"/>
      <c r="CK751" s="66"/>
      <c r="CL751" s="66"/>
      <c r="CM751" s="66"/>
      <c r="CN751" s="66"/>
      <c r="CO751" s="66"/>
      <c r="CP751" s="66"/>
      <c r="CQ751" s="66"/>
      <c r="CR751" s="66"/>
      <c r="CS751" s="66"/>
      <c r="CT751" s="66"/>
      <c r="CU751" s="66"/>
      <c r="CV751" s="66"/>
      <c r="CW751" s="66"/>
      <c r="CX751" s="66"/>
      <c r="CY751" s="66"/>
      <c r="CZ751" s="66"/>
      <c r="DA751" s="66"/>
      <c r="DB751" s="66"/>
      <c r="DC751" s="66"/>
      <c r="DD751" s="66"/>
      <c r="DE751" s="66"/>
      <c r="DF751" s="66"/>
      <c r="DG751" s="66"/>
      <c r="DH751" s="66"/>
      <c r="DI751" s="66"/>
      <c r="DJ751" s="66"/>
      <c r="DK751" s="66"/>
      <c r="DL751" s="66"/>
      <c r="DM751" s="66"/>
      <c r="DN751" s="66"/>
      <c r="DO751" s="66"/>
      <c r="DP751" s="66"/>
      <c r="DQ751" s="66"/>
      <c r="DR751" s="66"/>
      <c r="DS751" s="66"/>
      <c r="DT751" s="66"/>
      <c r="DU751" s="66"/>
      <c r="DV751" s="66"/>
      <c r="DW751" s="66"/>
      <c r="DX751" s="66"/>
      <c r="DY751" s="66"/>
      <c r="DZ751" s="66"/>
      <c r="EA751" s="66"/>
      <c r="EB751" s="66"/>
      <c r="EC751" s="66"/>
      <c r="ED751" s="66"/>
      <c r="EE751" s="66"/>
      <c r="EF751" s="66"/>
      <c r="EG751" s="66"/>
      <c r="EH751" s="66"/>
      <c r="EI751" s="66"/>
      <c r="EJ751" s="66"/>
      <c r="EK751" s="66"/>
      <c r="EL751" s="66"/>
      <c r="EM751" s="66"/>
      <c r="EN751" s="66"/>
      <c r="EO751" s="66"/>
      <c r="EP751" s="66"/>
      <c r="EQ751" s="66"/>
      <c r="ER751" s="66"/>
      <c r="ES751" s="66"/>
      <c r="ET751" s="66"/>
      <c r="EU751" s="66"/>
      <c r="EV751" s="66"/>
      <c r="EW751" s="66"/>
      <c r="EX751" s="66"/>
      <c r="EY751" s="66"/>
      <c r="EZ751" s="66"/>
      <c r="FA751" s="66"/>
      <c r="FB751" s="66"/>
      <c r="FC751" s="66"/>
      <c r="FD751" s="66"/>
      <c r="FE751" s="66"/>
      <c r="FF751" s="66"/>
      <c r="FG751" s="66"/>
      <c r="FH751" s="66"/>
      <c r="FI751" s="66"/>
      <c r="FJ751" s="66"/>
      <c r="FK751" s="66"/>
      <c r="FL751" s="66"/>
      <c r="FM751" s="66"/>
      <c r="FN751" s="66"/>
      <c r="FO751" s="66"/>
      <c r="FP751" s="66"/>
      <c r="FQ751" s="66"/>
      <c r="FR751" s="66"/>
      <c r="FS751" s="66"/>
      <c r="FT751" s="66"/>
      <c r="FU751" s="66"/>
      <c r="FV751" s="66"/>
      <c r="FW751" s="66"/>
      <c r="FX751" s="66"/>
      <c r="FY751" s="66"/>
      <c r="FZ751" s="66"/>
      <c r="GA751" s="66"/>
      <c r="GB751" s="66"/>
      <c r="GC751" s="66"/>
      <c r="GD751" s="66"/>
      <c r="GE751" s="66"/>
      <c r="GF751" s="66"/>
      <c r="GG751" s="66"/>
      <c r="GH751" s="66"/>
      <c r="GI751" s="66"/>
      <c r="GJ751" s="66"/>
      <c r="GK751" s="66"/>
      <c r="GL751" s="66"/>
      <c r="GM751" s="66"/>
      <c r="GN751" s="66"/>
      <c r="GO751" s="66"/>
      <c r="GP751" s="66"/>
      <c r="GQ751" s="66"/>
      <c r="GR751" s="66"/>
      <c r="GS751" s="66"/>
      <c r="GT751" s="66"/>
      <c r="GU751" s="66"/>
      <c r="GV751" s="66"/>
      <c r="GW751" s="66"/>
      <c r="GX751" s="66"/>
      <c r="GY751" s="66"/>
      <c r="GZ751" s="66"/>
      <c r="HA751" s="66"/>
      <c r="HB751" s="66"/>
      <c r="HC751" s="66"/>
      <c r="HD751" s="66"/>
      <c r="HE751" s="66"/>
      <c r="HF751" s="66"/>
      <c r="HG751" s="66"/>
      <c r="HH751" s="66"/>
      <c r="HI751" s="66"/>
      <c r="HJ751" s="66"/>
      <c r="HK751" s="66"/>
      <c r="HL751" s="66"/>
      <c r="HM751" s="66"/>
      <c r="HN751" s="66"/>
      <c r="HO751" s="66"/>
      <c r="HP751" s="66"/>
      <c r="HQ751" s="66"/>
      <c r="HR751" s="66"/>
      <c r="HS751" s="66"/>
      <c r="HT751" s="66"/>
      <c r="HU751" s="66"/>
      <c r="HV751" s="66"/>
      <c r="HW751" s="66"/>
      <c r="HX751" s="66"/>
    </row>
    <row r="752" spans="1:249" ht="45.75" thickBot="1">
      <c r="A752" s="311" t="s">
        <v>135</v>
      </c>
      <c r="B752" s="305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99"/>
      <c r="N752" s="299"/>
      <c r="O752" s="20">
        <v>12</v>
      </c>
      <c r="P752" s="299">
        <v>12</v>
      </c>
      <c r="Q752" s="299" t="s">
        <v>177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12"/>
      <c r="DA752" s="12"/>
      <c r="DB752" s="12"/>
      <c r="DC752" s="12"/>
      <c r="DD752" s="12"/>
      <c r="DE752" s="12"/>
      <c r="DF752" s="12"/>
      <c r="DG752" s="12"/>
      <c r="DH752" s="12"/>
      <c r="DI752" s="12"/>
      <c r="DJ752" s="12"/>
      <c r="DK752" s="12"/>
      <c r="DL752" s="12"/>
      <c r="DM752" s="12"/>
      <c r="DN752" s="12"/>
      <c r="DO752" s="12"/>
      <c r="DP752" s="12"/>
      <c r="DQ752" s="12"/>
      <c r="DR752" s="12"/>
      <c r="DS752" s="12"/>
      <c r="DT752" s="12"/>
      <c r="DU752" s="12"/>
      <c r="DV752" s="12"/>
      <c r="DW752" s="12"/>
      <c r="DX752" s="12"/>
      <c r="DY752" s="12"/>
      <c r="DZ752" s="12"/>
      <c r="EA752" s="12"/>
      <c r="EB752" s="12"/>
      <c r="EC752" s="12"/>
      <c r="ED752" s="12"/>
      <c r="EE752" s="12"/>
      <c r="EF752" s="12"/>
      <c r="EG752" s="12"/>
      <c r="EH752" s="12"/>
      <c r="EI752" s="12"/>
      <c r="EJ752" s="12"/>
      <c r="EK752" s="12"/>
      <c r="EL752" s="12"/>
      <c r="EM752" s="12"/>
      <c r="EN752" s="12"/>
      <c r="EO752" s="12"/>
      <c r="EP752" s="12"/>
      <c r="EQ752" s="12"/>
      <c r="ER752" s="12"/>
      <c r="ES752" s="12"/>
      <c r="ET752" s="12"/>
      <c r="EU752" s="12"/>
      <c r="EV752" s="12"/>
      <c r="EW752" s="12"/>
      <c r="EX752" s="12"/>
      <c r="EY752" s="12"/>
      <c r="EZ752" s="12"/>
      <c r="FA752" s="12"/>
      <c r="FB752" s="12"/>
      <c r="FC752" s="12"/>
      <c r="FD752" s="12"/>
      <c r="FE752" s="12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  <c r="HJ752" s="12"/>
      <c r="HK752" s="12"/>
      <c r="HL752" s="12"/>
      <c r="HM752" s="12"/>
      <c r="HN752" s="12"/>
      <c r="HO752" s="12"/>
      <c r="HP752" s="12"/>
      <c r="HQ752" s="12"/>
      <c r="HR752" s="12"/>
      <c r="HS752" s="12"/>
      <c r="HT752" s="12"/>
      <c r="HU752" s="12"/>
      <c r="HV752" s="12"/>
      <c r="HW752" s="12"/>
      <c r="HX752" s="12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</row>
    <row r="753" spans="1:249" ht="45.75" thickBot="1">
      <c r="A753" s="311" t="s">
        <v>135</v>
      </c>
      <c r="B753" s="305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99"/>
      <c r="N753" s="299"/>
      <c r="O753" s="20">
        <v>12</v>
      </c>
      <c r="P753" s="299">
        <v>12</v>
      </c>
      <c r="Q753" s="299" t="s">
        <v>178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12"/>
      <c r="DA753" s="12"/>
      <c r="DB753" s="12"/>
      <c r="DC753" s="12"/>
      <c r="DD753" s="12"/>
      <c r="DE753" s="12"/>
      <c r="DF753" s="12"/>
      <c r="DG753" s="12"/>
      <c r="DH753" s="12"/>
      <c r="DI753" s="12"/>
      <c r="DJ753" s="12"/>
      <c r="DK753" s="12"/>
      <c r="DL753" s="12"/>
      <c r="DM753" s="12"/>
      <c r="DN753" s="12"/>
      <c r="DO753" s="12"/>
      <c r="DP753" s="12"/>
      <c r="DQ753" s="12"/>
      <c r="DR753" s="12"/>
      <c r="DS753" s="12"/>
      <c r="DT753" s="12"/>
      <c r="DU753" s="12"/>
      <c r="DV753" s="12"/>
      <c r="DW753" s="12"/>
      <c r="DX753" s="12"/>
      <c r="DY753" s="12"/>
      <c r="DZ753" s="12"/>
      <c r="EA753" s="12"/>
      <c r="EB753" s="12"/>
      <c r="EC753" s="12"/>
      <c r="ED753" s="12"/>
      <c r="EE753" s="12"/>
      <c r="EF753" s="12"/>
      <c r="EG753" s="12"/>
      <c r="EH753" s="12"/>
      <c r="EI753" s="12"/>
      <c r="EJ753" s="12"/>
      <c r="EK753" s="12"/>
      <c r="EL753" s="12"/>
      <c r="EM753" s="12"/>
      <c r="EN753" s="12"/>
      <c r="EO753" s="12"/>
      <c r="EP753" s="12"/>
      <c r="EQ753" s="12"/>
      <c r="ER753" s="12"/>
      <c r="ES753" s="12"/>
      <c r="ET753" s="12"/>
      <c r="EU753" s="12"/>
      <c r="EV753" s="12"/>
      <c r="EW753" s="12"/>
      <c r="EX753" s="12"/>
      <c r="EY753" s="12"/>
      <c r="EZ753" s="12"/>
      <c r="FA753" s="12"/>
      <c r="FB753" s="12"/>
      <c r="FC753" s="12"/>
      <c r="FD753" s="12"/>
      <c r="FE753" s="12"/>
      <c r="FF753" s="12"/>
      <c r="FG753" s="12"/>
      <c r="FH753" s="12"/>
      <c r="FI753" s="12"/>
      <c r="FJ753" s="12"/>
      <c r="FK753" s="12"/>
      <c r="FL753" s="12"/>
      <c r="FM753" s="12"/>
      <c r="FN753" s="12"/>
      <c r="FO753" s="12"/>
      <c r="FP753" s="12"/>
      <c r="FQ753" s="12"/>
      <c r="FR753" s="12"/>
      <c r="FS753" s="12"/>
      <c r="FT753" s="12"/>
      <c r="FU753" s="12"/>
      <c r="FV753" s="12"/>
      <c r="FW753" s="12"/>
      <c r="FX753" s="12"/>
      <c r="FY753" s="12"/>
      <c r="FZ753" s="12"/>
      <c r="GA753" s="12"/>
      <c r="GB753" s="12"/>
      <c r="GC753" s="12"/>
      <c r="GD753" s="12"/>
      <c r="GE753" s="12"/>
      <c r="GF753" s="12"/>
      <c r="GG753" s="12"/>
      <c r="GH753" s="12"/>
      <c r="GI753" s="12"/>
      <c r="GJ753" s="12"/>
      <c r="GK753" s="12"/>
      <c r="GL753" s="12"/>
      <c r="GM753" s="12"/>
      <c r="GN753" s="12"/>
      <c r="GO753" s="12"/>
      <c r="GP753" s="12"/>
      <c r="GQ753" s="12"/>
      <c r="GR753" s="12"/>
      <c r="GS753" s="12"/>
      <c r="GT753" s="12"/>
      <c r="GU753" s="12"/>
      <c r="GV753" s="12"/>
      <c r="GW753" s="12"/>
      <c r="GX753" s="12"/>
      <c r="GY753" s="12"/>
      <c r="GZ753" s="12"/>
      <c r="HA753" s="12"/>
      <c r="HB753" s="12"/>
      <c r="HC753" s="12"/>
      <c r="HD753" s="12"/>
      <c r="HE753" s="12"/>
      <c r="HF753" s="12"/>
      <c r="HG753" s="12"/>
      <c r="HH753" s="12"/>
      <c r="HI753" s="12"/>
      <c r="HJ753" s="12"/>
      <c r="HK753" s="12"/>
      <c r="HL753" s="12"/>
      <c r="HM753" s="12"/>
      <c r="HN753" s="12"/>
      <c r="HO753" s="12"/>
      <c r="HP753" s="12"/>
      <c r="HQ753" s="12"/>
      <c r="HR753" s="12"/>
      <c r="HS753" s="12"/>
      <c r="HT753" s="12"/>
      <c r="HU753" s="12"/>
      <c r="HV753" s="12"/>
      <c r="HW753" s="12"/>
      <c r="HX753" s="12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</row>
    <row r="754" spans="1:249" ht="47.25">
      <c r="A754" s="27" t="s">
        <v>179</v>
      </c>
      <c r="B754" s="28"/>
      <c r="C754" s="29">
        <f>SUM(C425:C753)</f>
        <v>37</v>
      </c>
      <c r="D754" s="29">
        <f t="shared" ref="D754:P754" si="3">SUM(D425:D753)</f>
        <v>615</v>
      </c>
      <c r="E754" s="29">
        <f t="shared" si="3"/>
        <v>15</v>
      </c>
      <c r="F754" s="29">
        <f t="shared" si="3"/>
        <v>200</v>
      </c>
      <c r="G754" s="29">
        <f t="shared" si="3"/>
        <v>8</v>
      </c>
      <c r="H754" s="29">
        <f t="shared" si="3"/>
        <v>104</v>
      </c>
      <c r="I754" s="29">
        <f t="shared" si="3"/>
        <v>1</v>
      </c>
      <c r="J754" s="29">
        <f t="shared" si="3"/>
        <v>11</v>
      </c>
      <c r="K754" s="29">
        <f t="shared" si="3"/>
        <v>1</v>
      </c>
      <c r="L754" s="29">
        <f t="shared" si="3"/>
        <v>11</v>
      </c>
      <c r="M754" s="29">
        <f t="shared" si="3"/>
        <v>939</v>
      </c>
      <c r="N754" s="29">
        <f t="shared" si="3"/>
        <v>62</v>
      </c>
      <c r="O754" s="29">
        <f>SUM(O425:O753)</f>
        <v>1030</v>
      </c>
      <c r="P754" s="29">
        <f t="shared" si="3"/>
        <v>1030</v>
      </c>
      <c r="Q754" s="29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12"/>
      <c r="DA754" s="12"/>
      <c r="DB754" s="12"/>
      <c r="DC754" s="12"/>
      <c r="DD754" s="12"/>
      <c r="DE754" s="12"/>
      <c r="DF754" s="12"/>
      <c r="DG754" s="12"/>
      <c r="DH754" s="12"/>
      <c r="DI754" s="12"/>
      <c r="DJ754" s="12"/>
      <c r="DK754" s="12"/>
      <c r="DL754" s="12"/>
      <c r="DM754" s="12"/>
      <c r="DN754" s="12"/>
      <c r="DO754" s="12"/>
      <c r="DP754" s="12"/>
      <c r="DQ754" s="12"/>
      <c r="DR754" s="12"/>
      <c r="DS754" s="12"/>
      <c r="DT754" s="12"/>
      <c r="DU754" s="12"/>
      <c r="DV754" s="12"/>
      <c r="DW754" s="12"/>
      <c r="DX754" s="12"/>
      <c r="DY754" s="12"/>
      <c r="DZ754" s="12"/>
      <c r="EA754" s="12"/>
      <c r="EB754" s="12"/>
      <c r="EC754" s="12"/>
      <c r="ED754" s="12"/>
      <c r="EE754" s="12"/>
      <c r="EF754" s="12"/>
      <c r="EG754" s="12"/>
      <c r="EH754" s="12"/>
      <c r="EI754" s="12"/>
      <c r="EJ754" s="12"/>
      <c r="EK754" s="12"/>
      <c r="EL754" s="12"/>
      <c r="EM754" s="12"/>
      <c r="EN754" s="12"/>
      <c r="EO754" s="12"/>
      <c r="EP754" s="12"/>
      <c r="EQ754" s="12"/>
      <c r="ER754" s="12"/>
      <c r="ES754" s="12"/>
      <c r="ET754" s="12"/>
      <c r="EU754" s="12"/>
      <c r="EV754" s="12"/>
      <c r="EW754" s="12"/>
      <c r="EX754" s="12"/>
      <c r="EY754" s="12"/>
      <c r="EZ754" s="12"/>
      <c r="FA754" s="12"/>
      <c r="FB754" s="12"/>
      <c r="FC754" s="12"/>
      <c r="FD754" s="12"/>
      <c r="FE754" s="12"/>
      <c r="FF754" s="12"/>
      <c r="FG754" s="12"/>
      <c r="FH754" s="12"/>
      <c r="FI754" s="12"/>
      <c r="FJ754" s="12"/>
      <c r="FK754" s="12"/>
      <c r="FL754" s="12"/>
      <c r="FM754" s="12"/>
      <c r="FN754" s="12"/>
      <c r="FO754" s="12"/>
      <c r="FP754" s="12"/>
      <c r="FQ754" s="12"/>
      <c r="FR754" s="12"/>
      <c r="FS754" s="12"/>
      <c r="FT754" s="12"/>
      <c r="FU754" s="12"/>
      <c r="FV754" s="12"/>
      <c r="FW754" s="12"/>
      <c r="FX754" s="12"/>
      <c r="FY754" s="12"/>
      <c r="FZ754" s="12"/>
      <c r="GA754" s="12"/>
      <c r="GB754" s="12"/>
      <c r="GC754" s="12"/>
      <c r="GD754" s="12"/>
      <c r="GE754" s="12"/>
      <c r="GF754" s="12"/>
      <c r="GG754" s="12"/>
      <c r="GH754" s="12"/>
      <c r="GI754" s="12"/>
      <c r="GJ754" s="12"/>
      <c r="GK754" s="12"/>
      <c r="GL754" s="12"/>
      <c r="GM754" s="12"/>
      <c r="GN754" s="12"/>
      <c r="GO754" s="12"/>
      <c r="GP754" s="12"/>
      <c r="GQ754" s="12"/>
      <c r="GR754" s="12"/>
      <c r="GS754" s="12"/>
      <c r="GT754" s="12"/>
      <c r="GU754" s="12"/>
      <c r="GV754" s="12"/>
      <c r="GW754" s="12"/>
      <c r="GX754" s="12"/>
      <c r="GY754" s="12"/>
      <c r="GZ754" s="12"/>
      <c r="HA754" s="12"/>
      <c r="HB754" s="12"/>
      <c r="HC754" s="12"/>
      <c r="HD754" s="12"/>
      <c r="HE754" s="12"/>
      <c r="HF754" s="12"/>
      <c r="HG754" s="12"/>
      <c r="HH754" s="12"/>
      <c r="HI754" s="12"/>
      <c r="HJ754" s="12"/>
      <c r="HK754" s="12"/>
      <c r="HL754" s="12"/>
      <c r="HM754" s="12"/>
      <c r="HN754" s="12"/>
      <c r="HO754" s="12"/>
      <c r="HP754" s="12"/>
      <c r="HQ754" s="12"/>
      <c r="HR754" s="12"/>
      <c r="HS754" s="12"/>
      <c r="HT754" s="12"/>
      <c r="HU754" s="12"/>
      <c r="HV754" s="12"/>
      <c r="HW754" s="12"/>
      <c r="HX754" s="12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</row>
    <row r="755" spans="1:249" ht="31.5">
      <c r="A755" s="30"/>
      <c r="B755" s="30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 t="s">
        <v>180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  <c r="DG755" s="12"/>
      <c r="DH755" s="12"/>
      <c r="DI755" s="12"/>
      <c r="DJ755" s="12"/>
      <c r="DK755" s="12"/>
      <c r="DL755" s="12"/>
      <c r="DM755" s="12"/>
      <c r="DN755" s="12"/>
      <c r="DO755" s="12"/>
      <c r="DP755" s="12"/>
      <c r="DQ755" s="12"/>
      <c r="DR755" s="12"/>
      <c r="DS755" s="12"/>
      <c r="DT755" s="12"/>
      <c r="DU755" s="12"/>
      <c r="DV755" s="12"/>
      <c r="DW755" s="12"/>
      <c r="DX755" s="12"/>
      <c r="DY755" s="12"/>
      <c r="DZ755" s="12"/>
      <c r="EA755" s="12"/>
      <c r="EB755" s="12"/>
      <c r="EC755" s="12"/>
      <c r="ED755" s="12"/>
      <c r="EE755" s="12"/>
      <c r="EF755" s="12"/>
      <c r="EG755" s="12"/>
      <c r="EH755" s="12"/>
      <c r="EI755" s="12"/>
      <c r="EJ755" s="12"/>
      <c r="EK755" s="12"/>
      <c r="EL755" s="12"/>
      <c r="EM755" s="12"/>
      <c r="EN755" s="12"/>
      <c r="EO755" s="12"/>
      <c r="EP755" s="12"/>
      <c r="EQ755" s="12"/>
      <c r="ER755" s="12"/>
      <c r="ES755" s="12"/>
      <c r="ET755" s="12"/>
      <c r="EU755" s="12"/>
      <c r="EV755" s="12"/>
      <c r="EW755" s="12"/>
      <c r="EX755" s="12"/>
      <c r="EY755" s="12"/>
      <c r="EZ755" s="12"/>
      <c r="FA755" s="12"/>
      <c r="FB755" s="12"/>
      <c r="FC755" s="12"/>
      <c r="FD755" s="12"/>
      <c r="FE755" s="12"/>
      <c r="FF755" s="12"/>
      <c r="FG755" s="12"/>
      <c r="FH755" s="12"/>
      <c r="FI755" s="12"/>
      <c r="FJ755" s="12"/>
      <c r="FK755" s="12"/>
      <c r="FL755" s="12"/>
      <c r="FM755" s="12"/>
      <c r="FN755" s="12"/>
      <c r="FO755" s="12"/>
      <c r="FP755" s="12"/>
      <c r="FQ755" s="12"/>
      <c r="FR755" s="12"/>
      <c r="FS755" s="12"/>
      <c r="FT755" s="12"/>
      <c r="FU755" s="12"/>
      <c r="FV755" s="12"/>
      <c r="FW755" s="12"/>
      <c r="FX755" s="12"/>
      <c r="FY755" s="12"/>
      <c r="FZ755" s="12"/>
      <c r="GA755" s="12"/>
      <c r="GB755" s="12"/>
      <c r="GC755" s="12"/>
      <c r="GD755" s="12"/>
      <c r="GE755" s="12"/>
      <c r="GF755" s="12"/>
      <c r="GG755" s="12"/>
      <c r="GH755" s="12"/>
      <c r="GI755" s="12"/>
      <c r="GJ755" s="12"/>
      <c r="GK755" s="12"/>
      <c r="GL755" s="12"/>
      <c r="GM755" s="12"/>
      <c r="GN755" s="12"/>
      <c r="GO755" s="12"/>
      <c r="GP755" s="12"/>
      <c r="GQ755" s="12"/>
      <c r="GR755" s="12"/>
      <c r="GS755" s="12"/>
      <c r="GT755" s="12"/>
      <c r="GU755" s="12"/>
      <c r="GV755" s="12"/>
      <c r="GW755" s="12"/>
      <c r="GX755" s="12"/>
      <c r="GY755" s="12"/>
      <c r="GZ755" s="12"/>
      <c r="HA755" s="12"/>
      <c r="HB755" s="12"/>
      <c r="HC755" s="12"/>
      <c r="HD755" s="12"/>
      <c r="HE755" s="12"/>
      <c r="HF755" s="12"/>
      <c r="HG755" s="12"/>
      <c r="HH755" s="12"/>
      <c r="HI755" s="12"/>
      <c r="HJ755" s="12"/>
      <c r="HK755" s="12"/>
      <c r="HL755" s="12"/>
      <c r="HM755" s="12"/>
      <c r="HN755" s="12"/>
      <c r="HO755" s="12"/>
      <c r="HP755" s="12"/>
      <c r="HQ755" s="12"/>
      <c r="HR755" s="12"/>
      <c r="HS755" s="12"/>
      <c r="HT755" s="12"/>
      <c r="HU755" s="12"/>
      <c r="HV755" s="12"/>
      <c r="HW755" s="12"/>
      <c r="HX755" s="12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</row>
    <row r="756" spans="1:249" ht="45">
      <c r="A756" s="312"/>
      <c r="B756" s="306"/>
      <c r="C756" s="300"/>
      <c r="D756" s="300"/>
      <c r="E756" s="300"/>
      <c r="F756" s="300"/>
      <c r="G756" s="300"/>
      <c r="H756" s="300"/>
      <c r="I756" s="300"/>
      <c r="J756" s="300"/>
      <c r="K756" s="300"/>
      <c r="L756" s="300"/>
      <c r="M756" s="300"/>
      <c r="N756" s="300"/>
      <c r="O756" s="300"/>
      <c r="P756" s="300"/>
      <c r="Q756" s="300" t="s">
        <v>181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  <c r="DG756" s="12"/>
      <c r="DH756" s="12"/>
      <c r="DI756" s="12"/>
      <c r="DJ756" s="12"/>
      <c r="DK756" s="12"/>
      <c r="DL756" s="12"/>
      <c r="DM756" s="12"/>
      <c r="DN756" s="12"/>
      <c r="DO756" s="12"/>
      <c r="DP756" s="12"/>
      <c r="DQ756" s="12"/>
      <c r="DR756" s="12"/>
      <c r="DS756" s="12"/>
      <c r="DT756" s="12"/>
      <c r="DU756" s="12"/>
      <c r="DV756" s="12"/>
      <c r="DW756" s="12"/>
      <c r="DX756" s="12"/>
      <c r="DY756" s="12"/>
      <c r="DZ756" s="12"/>
      <c r="EA756" s="12"/>
      <c r="EB756" s="12"/>
      <c r="EC756" s="12"/>
      <c r="ED756" s="12"/>
      <c r="EE756" s="12"/>
      <c r="EF756" s="12"/>
      <c r="EG756" s="12"/>
      <c r="EH756" s="12"/>
      <c r="EI756" s="12"/>
      <c r="EJ756" s="12"/>
      <c r="EK756" s="12"/>
      <c r="EL756" s="12"/>
      <c r="EM756" s="12"/>
      <c r="EN756" s="12"/>
      <c r="EO756" s="12"/>
      <c r="EP756" s="12"/>
      <c r="EQ756" s="12"/>
      <c r="ER756" s="12"/>
      <c r="ES756" s="12"/>
      <c r="ET756" s="12"/>
      <c r="EU756" s="12"/>
      <c r="EV756" s="12"/>
      <c r="EW756" s="12"/>
      <c r="EX756" s="12"/>
      <c r="EY756" s="12"/>
      <c r="EZ756" s="12"/>
      <c r="FA756" s="12"/>
      <c r="FB756" s="12"/>
      <c r="FC756" s="12"/>
      <c r="FD756" s="12"/>
      <c r="FE756" s="12"/>
      <c r="FF756" s="12"/>
      <c r="FG756" s="12"/>
      <c r="FH756" s="12"/>
      <c r="FI756" s="12"/>
      <c r="FJ756" s="12"/>
      <c r="FK756" s="12"/>
      <c r="FL756" s="12"/>
      <c r="FM756" s="12"/>
      <c r="FN756" s="12"/>
      <c r="FO756" s="12"/>
      <c r="FP756" s="12"/>
      <c r="FQ756" s="12"/>
      <c r="FR756" s="12"/>
      <c r="FS756" s="12"/>
      <c r="FT756" s="12"/>
      <c r="FU756" s="12"/>
      <c r="FV756" s="12"/>
      <c r="FW756" s="12"/>
      <c r="FX756" s="12"/>
      <c r="FY756" s="12"/>
      <c r="FZ756" s="12"/>
      <c r="GA756" s="12"/>
      <c r="GB756" s="12"/>
      <c r="GC756" s="12"/>
      <c r="GD756" s="12"/>
      <c r="GE756" s="12"/>
      <c r="GF756" s="12"/>
      <c r="GG756" s="12"/>
      <c r="GH756" s="12"/>
      <c r="GI756" s="12"/>
      <c r="GJ756" s="12"/>
      <c r="GK756" s="12"/>
      <c r="GL756" s="12"/>
      <c r="GM756" s="12"/>
      <c r="GN756" s="12"/>
      <c r="GO756" s="12"/>
      <c r="GP756" s="12"/>
      <c r="GQ756" s="12"/>
      <c r="GR756" s="12"/>
      <c r="GS756" s="12"/>
      <c r="GT756" s="12"/>
      <c r="GU756" s="12"/>
      <c r="GV756" s="12"/>
      <c r="GW756" s="12"/>
      <c r="GX756" s="12"/>
      <c r="GY756" s="12"/>
      <c r="GZ756" s="12"/>
      <c r="HA756" s="12"/>
      <c r="HB756" s="12"/>
      <c r="HC756" s="12"/>
      <c r="HD756" s="12"/>
      <c r="HE756" s="12"/>
      <c r="HF756" s="12"/>
      <c r="HG756" s="12"/>
      <c r="HH756" s="12"/>
      <c r="HI756" s="12"/>
      <c r="HJ756" s="12"/>
      <c r="HK756" s="12"/>
      <c r="HL756" s="12"/>
      <c r="HM756" s="12"/>
      <c r="HN756" s="12"/>
      <c r="HO756" s="12"/>
      <c r="HP756" s="12"/>
      <c r="HQ756" s="12"/>
      <c r="HR756" s="12"/>
      <c r="HS756" s="12"/>
      <c r="HT756" s="12"/>
      <c r="HU756" s="12"/>
      <c r="HV756" s="12"/>
      <c r="HW756" s="12"/>
      <c r="HX756" s="12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</row>
    <row r="757" spans="1:249" ht="30">
      <c r="A757" s="25"/>
      <c r="B757" s="25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 t="s">
        <v>182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  <c r="DG757" s="12"/>
      <c r="DH757" s="12"/>
      <c r="DI757" s="12"/>
      <c r="DJ757" s="12"/>
      <c r="DK757" s="12"/>
      <c r="DL757" s="12"/>
      <c r="DM757" s="12"/>
      <c r="DN757" s="12"/>
      <c r="DO757" s="12"/>
      <c r="DP757" s="12"/>
      <c r="DQ757" s="12"/>
      <c r="DR757" s="12"/>
      <c r="DS757" s="12"/>
      <c r="DT757" s="12"/>
      <c r="DU757" s="12"/>
      <c r="DV757" s="12"/>
      <c r="DW757" s="12"/>
      <c r="DX757" s="12"/>
      <c r="DY757" s="12"/>
      <c r="DZ757" s="12"/>
      <c r="EA757" s="12"/>
      <c r="EB757" s="12"/>
      <c r="EC757" s="12"/>
      <c r="ED757" s="12"/>
      <c r="EE757" s="12"/>
      <c r="EF757" s="12"/>
      <c r="EG757" s="12"/>
      <c r="EH757" s="12"/>
      <c r="EI757" s="12"/>
      <c r="EJ757" s="12"/>
      <c r="EK757" s="12"/>
      <c r="EL757" s="12"/>
      <c r="EM757" s="12"/>
      <c r="EN757" s="12"/>
      <c r="EO757" s="12"/>
      <c r="EP757" s="12"/>
      <c r="EQ757" s="12"/>
      <c r="ER757" s="12"/>
      <c r="ES757" s="12"/>
      <c r="ET757" s="12"/>
      <c r="EU757" s="12"/>
      <c r="EV757" s="12"/>
      <c r="EW757" s="12"/>
      <c r="EX757" s="12"/>
      <c r="EY757" s="12"/>
      <c r="EZ757" s="12"/>
      <c r="FA757" s="12"/>
      <c r="FB757" s="12"/>
      <c r="FC757" s="12"/>
      <c r="FD757" s="12"/>
      <c r="FE757" s="12"/>
      <c r="FF757" s="12"/>
      <c r="FG757" s="12"/>
      <c r="FH757" s="12"/>
      <c r="FI757" s="12"/>
      <c r="FJ757" s="12"/>
      <c r="FK757" s="12"/>
      <c r="FL757" s="12"/>
      <c r="FM757" s="12"/>
      <c r="FN757" s="12"/>
      <c r="FO757" s="12"/>
      <c r="FP757" s="12"/>
      <c r="FQ757" s="12"/>
      <c r="FR757" s="12"/>
      <c r="FS757" s="12"/>
      <c r="FT757" s="12"/>
      <c r="FU757" s="12"/>
      <c r="FV757" s="12"/>
      <c r="FW757" s="12"/>
      <c r="FX757" s="12"/>
      <c r="FY757" s="12"/>
      <c r="FZ757" s="12"/>
      <c r="GA757" s="12"/>
      <c r="GB757" s="12"/>
      <c r="GC757" s="12"/>
      <c r="GD757" s="12"/>
      <c r="GE757" s="12"/>
      <c r="GF757" s="12"/>
      <c r="GG757" s="12"/>
      <c r="GH757" s="12"/>
      <c r="GI757" s="12"/>
      <c r="GJ757" s="12"/>
      <c r="GK757" s="12"/>
      <c r="GL757" s="12"/>
      <c r="GM757" s="12"/>
      <c r="GN757" s="12"/>
      <c r="GO757" s="12"/>
      <c r="GP757" s="12"/>
      <c r="GQ757" s="12"/>
      <c r="GR757" s="12"/>
      <c r="GS757" s="12"/>
      <c r="GT757" s="12"/>
      <c r="GU757" s="12"/>
      <c r="GV757" s="12"/>
      <c r="GW757" s="12"/>
      <c r="GX757" s="12"/>
      <c r="GY757" s="12"/>
      <c r="GZ757" s="12"/>
      <c r="HA757" s="12"/>
      <c r="HB757" s="12"/>
      <c r="HC757" s="12"/>
      <c r="HD757" s="12"/>
      <c r="HE757" s="12"/>
      <c r="HF757" s="12"/>
      <c r="HG757" s="12"/>
      <c r="HH757" s="12"/>
      <c r="HI757" s="12"/>
      <c r="HJ757" s="12"/>
      <c r="HK757" s="12"/>
      <c r="HL757" s="12"/>
      <c r="HM757" s="12"/>
      <c r="HN757" s="12"/>
      <c r="HO757" s="12"/>
      <c r="HP757" s="12"/>
      <c r="HQ757" s="12"/>
      <c r="HR757" s="12"/>
      <c r="HS757" s="12"/>
      <c r="HT757" s="12"/>
      <c r="HU757" s="12"/>
      <c r="HV757" s="12"/>
      <c r="HW757" s="12"/>
      <c r="HX757" s="12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</row>
    <row r="758" spans="1:249" ht="45">
      <c r="A758" s="94"/>
      <c r="B758" s="94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 t="s">
        <v>183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  <c r="DG758" s="12"/>
      <c r="DH758" s="12"/>
      <c r="DI758" s="12"/>
      <c r="DJ758" s="12"/>
      <c r="DK758" s="12"/>
      <c r="DL758" s="12"/>
      <c r="DM758" s="12"/>
      <c r="DN758" s="12"/>
      <c r="DO758" s="12"/>
      <c r="DP758" s="12"/>
      <c r="DQ758" s="12"/>
      <c r="DR758" s="12"/>
      <c r="DS758" s="12"/>
      <c r="DT758" s="12"/>
      <c r="DU758" s="12"/>
      <c r="DV758" s="12"/>
      <c r="DW758" s="12"/>
      <c r="DX758" s="12"/>
      <c r="DY758" s="12"/>
      <c r="DZ758" s="12"/>
      <c r="EA758" s="12"/>
      <c r="EB758" s="12"/>
      <c r="EC758" s="12"/>
      <c r="ED758" s="12"/>
      <c r="EE758" s="12"/>
      <c r="EF758" s="12"/>
      <c r="EG758" s="12"/>
      <c r="EH758" s="12"/>
      <c r="EI758" s="12"/>
      <c r="EJ758" s="12"/>
      <c r="EK758" s="12"/>
      <c r="EL758" s="12"/>
      <c r="EM758" s="12"/>
      <c r="EN758" s="12"/>
      <c r="EO758" s="12"/>
      <c r="EP758" s="12"/>
      <c r="EQ758" s="12"/>
      <c r="ER758" s="12"/>
      <c r="ES758" s="12"/>
      <c r="ET758" s="12"/>
      <c r="EU758" s="12"/>
      <c r="EV758" s="12"/>
      <c r="EW758" s="12"/>
      <c r="EX758" s="12"/>
      <c r="EY758" s="12"/>
      <c r="EZ758" s="12"/>
      <c r="FA758" s="12"/>
      <c r="FB758" s="12"/>
      <c r="FC758" s="12"/>
      <c r="FD758" s="12"/>
      <c r="FE758" s="12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  <c r="HJ758" s="12"/>
      <c r="HK758" s="12"/>
      <c r="HL758" s="12"/>
      <c r="HM758" s="12"/>
      <c r="HN758" s="12"/>
      <c r="HO758" s="12"/>
      <c r="HP758" s="12"/>
      <c r="HQ758" s="12"/>
      <c r="HR758" s="12"/>
      <c r="HS758" s="12"/>
      <c r="HT758" s="12"/>
      <c r="HU758" s="12"/>
      <c r="HV758" s="12"/>
      <c r="HW758" s="12"/>
      <c r="HX758" s="12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</row>
    <row r="759" spans="1:249" ht="45">
      <c r="A759" s="94"/>
      <c r="B759" s="94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 t="s">
        <v>293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  <c r="DG759" s="12"/>
      <c r="DH759" s="12"/>
      <c r="DI759" s="12"/>
      <c r="DJ759" s="12"/>
      <c r="DK759" s="12"/>
      <c r="DL759" s="12"/>
      <c r="DM759" s="12"/>
      <c r="DN759" s="12"/>
      <c r="DO759" s="12"/>
      <c r="DP759" s="12"/>
      <c r="DQ759" s="12"/>
      <c r="DR759" s="12"/>
      <c r="DS759" s="12"/>
      <c r="DT759" s="12"/>
      <c r="DU759" s="12"/>
      <c r="DV759" s="12"/>
      <c r="DW759" s="12"/>
      <c r="DX759" s="12"/>
      <c r="DY759" s="12"/>
      <c r="DZ759" s="12"/>
      <c r="EA759" s="12"/>
      <c r="EB759" s="12"/>
      <c r="EC759" s="12"/>
      <c r="ED759" s="12"/>
      <c r="EE759" s="12"/>
      <c r="EF759" s="12"/>
      <c r="EG759" s="12"/>
      <c r="EH759" s="12"/>
      <c r="EI759" s="12"/>
      <c r="EJ759" s="12"/>
      <c r="EK759" s="12"/>
      <c r="EL759" s="12"/>
      <c r="EM759" s="12"/>
      <c r="EN759" s="12"/>
      <c r="EO759" s="12"/>
      <c r="EP759" s="12"/>
      <c r="EQ759" s="12"/>
      <c r="ER759" s="12"/>
      <c r="ES759" s="12"/>
      <c r="ET759" s="12"/>
      <c r="EU759" s="12"/>
      <c r="EV759" s="12"/>
      <c r="EW759" s="12"/>
      <c r="EX759" s="12"/>
      <c r="EY759" s="12"/>
      <c r="EZ759" s="12"/>
      <c r="FA759" s="12"/>
      <c r="FB759" s="12"/>
      <c r="FC759" s="12"/>
      <c r="FD759" s="12"/>
      <c r="FE759" s="12"/>
      <c r="FF759" s="12"/>
      <c r="FG759" s="12"/>
      <c r="FH759" s="12"/>
      <c r="FI759" s="12"/>
      <c r="FJ759" s="12"/>
      <c r="FK759" s="12"/>
      <c r="FL759" s="12"/>
      <c r="FM759" s="12"/>
      <c r="FN759" s="12"/>
      <c r="FO759" s="12"/>
      <c r="FP759" s="12"/>
      <c r="FQ759" s="12"/>
      <c r="FR759" s="12"/>
      <c r="FS759" s="12"/>
      <c r="FT759" s="12"/>
      <c r="FU759" s="12"/>
      <c r="FV759" s="12"/>
      <c r="FW759" s="12"/>
      <c r="FX759" s="12"/>
      <c r="FY759" s="12"/>
      <c r="FZ759" s="12"/>
      <c r="GA759" s="12"/>
      <c r="GB759" s="12"/>
      <c r="GC759" s="12"/>
      <c r="GD759" s="12"/>
      <c r="GE759" s="12"/>
      <c r="GF759" s="12"/>
      <c r="GG759" s="12"/>
      <c r="GH759" s="12"/>
      <c r="GI759" s="12"/>
      <c r="GJ759" s="12"/>
      <c r="GK759" s="12"/>
      <c r="GL759" s="12"/>
      <c r="GM759" s="12"/>
      <c r="GN759" s="12"/>
      <c r="GO759" s="12"/>
      <c r="GP759" s="12"/>
      <c r="GQ759" s="12"/>
      <c r="GR759" s="12"/>
      <c r="GS759" s="12"/>
      <c r="GT759" s="12"/>
      <c r="GU759" s="12"/>
      <c r="GV759" s="12"/>
      <c r="GW759" s="12"/>
      <c r="GX759" s="12"/>
      <c r="GY759" s="12"/>
      <c r="GZ759" s="12"/>
      <c r="HA759" s="12"/>
      <c r="HB759" s="12"/>
      <c r="HC759" s="12"/>
      <c r="HD759" s="12"/>
      <c r="HE759" s="12"/>
      <c r="HF759" s="12"/>
      <c r="HG759" s="12"/>
      <c r="HH759" s="12"/>
      <c r="HI759" s="12"/>
      <c r="HJ759" s="12"/>
      <c r="HK759" s="12"/>
      <c r="HL759" s="12"/>
      <c r="HM759" s="12"/>
      <c r="HN759" s="12"/>
      <c r="HO759" s="12"/>
      <c r="HP759" s="12"/>
      <c r="HQ759" s="12"/>
      <c r="HR759" s="12"/>
      <c r="HS759" s="12"/>
      <c r="HT759" s="12"/>
      <c r="HU759" s="12"/>
      <c r="HV759" s="12"/>
      <c r="HW759" s="12"/>
      <c r="HX759" s="12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</row>
    <row r="760" spans="1:249" ht="45">
      <c r="A760" s="94"/>
      <c r="B760" s="94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 t="s">
        <v>19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2"/>
      <c r="DF760" s="12"/>
      <c r="DG760" s="12"/>
      <c r="DH760" s="12"/>
      <c r="DI760" s="12"/>
      <c r="DJ760" s="12"/>
      <c r="DK760" s="12"/>
      <c r="DL760" s="12"/>
      <c r="DM760" s="12"/>
      <c r="DN760" s="12"/>
      <c r="DO760" s="12"/>
      <c r="DP760" s="12"/>
      <c r="DQ760" s="12"/>
      <c r="DR760" s="12"/>
      <c r="DS760" s="12"/>
      <c r="DT760" s="12"/>
      <c r="DU760" s="12"/>
      <c r="DV760" s="12"/>
      <c r="DW760" s="12"/>
      <c r="DX760" s="12"/>
      <c r="DY760" s="12"/>
      <c r="DZ760" s="12"/>
      <c r="EA760" s="12"/>
      <c r="EB760" s="12"/>
      <c r="EC760" s="12"/>
      <c r="ED760" s="12"/>
      <c r="EE760" s="12"/>
      <c r="EF760" s="12"/>
      <c r="EG760" s="12"/>
      <c r="EH760" s="12"/>
      <c r="EI760" s="12"/>
      <c r="EJ760" s="12"/>
      <c r="EK760" s="12"/>
      <c r="EL760" s="12"/>
      <c r="EM760" s="12"/>
      <c r="EN760" s="12"/>
      <c r="EO760" s="12"/>
      <c r="EP760" s="12"/>
      <c r="EQ760" s="12"/>
      <c r="ER760" s="12"/>
      <c r="ES760" s="12"/>
      <c r="ET760" s="12"/>
      <c r="EU760" s="12"/>
      <c r="EV760" s="12"/>
      <c r="EW760" s="12"/>
      <c r="EX760" s="12"/>
      <c r="EY760" s="12"/>
      <c r="EZ760" s="12"/>
      <c r="FA760" s="12"/>
      <c r="FB760" s="12"/>
      <c r="FC760" s="12"/>
      <c r="FD760" s="12"/>
      <c r="FE760" s="12"/>
      <c r="FF760" s="12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12"/>
      <c r="GA760" s="12"/>
      <c r="GB760" s="12"/>
      <c r="GC760" s="12"/>
      <c r="GD760" s="12"/>
      <c r="GE760" s="12"/>
      <c r="GF760" s="12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12"/>
      <c r="HA760" s="12"/>
      <c r="HB760" s="12"/>
      <c r="HC760" s="12"/>
      <c r="HD760" s="12"/>
      <c r="HE760" s="12"/>
      <c r="HF760" s="12"/>
      <c r="HG760" s="12"/>
      <c r="HH760" s="12"/>
      <c r="HI760" s="12"/>
      <c r="HJ760" s="12"/>
      <c r="HK760" s="12"/>
      <c r="HL760" s="12"/>
      <c r="HM760" s="12"/>
      <c r="HN760" s="12"/>
      <c r="HO760" s="12"/>
      <c r="HP760" s="12"/>
      <c r="HQ760" s="12"/>
      <c r="HR760" s="12"/>
      <c r="HS760" s="12"/>
      <c r="HT760" s="12"/>
      <c r="HU760" s="12"/>
      <c r="HV760" s="12"/>
      <c r="HW760" s="12"/>
      <c r="HX760" s="12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</row>
    <row r="761" spans="1:249" ht="30">
      <c r="A761" s="94"/>
      <c r="B761" s="94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 t="s">
        <v>184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  <c r="DG761" s="12"/>
      <c r="DH761" s="12"/>
      <c r="DI761" s="12"/>
      <c r="DJ761" s="12"/>
      <c r="DK761" s="12"/>
      <c r="DL761" s="12"/>
      <c r="DM761" s="12"/>
      <c r="DN761" s="12"/>
      <c r="DO761" s="12"/>
      <c r="DP761" s="12"/>
      <c r="DQ761" s="12"/>
      <c r="DR761" s="12"/>
      <c r="DS761" s="12"/>
      <c r="DT761" s="12"/>
      <c r="DU761" s="12"/>
      <c r="DV761" s="12"/>
      <c r="DW761" s="12"/>
      <c r="DX761" s="12"/>
      <c r="DY761" s="12"/>
      <c r="DZ761" s="12"/>
      <c r="EA761" s="12"/>
      <c r="EB761" s="12"/>
      <c r="EC761" s="12"/>
      <c r="ED761" s="12"/>
      <c r="EE761" s="12"/>
      <c r="EF761" s="12"/>
      <c r="EG761" s="12"/>
      <c r="EH761" s="12"/>
      <c r="EI761" s="12"/>
      <c r="EJ761" s="12"/>
      <c r="EK761" s="12"/>
      <c r="EL761" s="12"/>
      <c r="EM761" s="12"/>
      <c r="EN761" s="12"/>
      <c r="EO761" s="12"/>
      <c r="EP761" s="12"/>
      <c r="EQ761" s="12"/>
      <c r="ER761" s="12"/>
      <c r="ES761" s="12"/>
      <c r="ET761" s="12"/>
      <c r="EU761" s="12"/>
      <c r="EV761" s="12"/>
      <c r="EW761" s="12"/>
      <c r="EX761" s="12"/>
      <c r="EY761" s="12"/>
      <c r="EZ761" s="12"/>
      <c r="FA761" s="12"/>
      <c r="FB761" s="12"/>
      <c r="FC761" s="12"/>
      <c r="FD761" s="12"/>
      <c r="FE761" s="12"/>
      <c r="FF761" s="12"/>
      <c r="FG761" s="12"/>
      <c r="FH761" s="12"/>
      <c r="FI761" s="12"/>
      <c r="FJ761" s="12"/>
      <c r="FK761" s="12"/>
      <c r="FL761" s="12"/>
      <c r="FM761" s="12"/>
      <c r="FN761" s="12"/>
      <c r="FO761" s="12"/>
      <c r="FP761" s="12"/>
      <c r="FQ761" s="12"/>
      <c r="FR761" s="12"/>
      <c r="FS761" s="12"/>
      <c r="FT761" s="12"/>
      <c r="FU761" s="12"/>
      <c r="FV761" s="12"/>
      <c r="FW761" s="12"/>
      <c r="FX761" s="12"/>
      <c r="FY761" s="12"/>
      <c r="FZ761" s="12"/>
      <c r="GA761" s="12"/>
      <c r="GB761" s="12"/>
      <c r="GC761" s="12"/>
      <c r="GD761" s="12"/>
      <c r="GE761" s="12"/>
      <c r="GF761" s="12"/>
      <c r="GG761" s="12"/>
      <c r="GH761" s="12"/>
      <c r="GI761" s="12"/>
      <c r="GJ761" s="12"/>
      <c r="GK761" s="12"/>
      <c r="GL761" s="12"/>
      <c r="GM761" s="12"/>
      <c r="GN761" s="12"/>
      <c r="GO761" s="12"/>
      <c r="GP761" s="12"/>
      <c r="GQ761" s="12"/>
      <c r="GR761" s="12"/>
      <c r="GS761" s="12"/>
      <c r="GT761" s="12"/>
      <c r="GU761" s="12"/>
      <c r="GV761" s="12"/>
      <c r="GW761" s="12"/>
      <c r="GX761" s="12"/>
      <c r="GY761" s="12"/>
      <c r="GZ761" s="12"/>
      <c r="HA761" s="12"/>
      <c r="HB761" s="12"/>
      <c r="HC761" s="12"/>
      <c r="HD761" s="12"/>
      <c r="HE761" s="12"/>
      <c r="HF761" s="12"/>
      <c r="HG761" s="12"/>
      <c r="HH761" s="12"/>
      <c r="HI761" s="12"/>
      <c r="HJ761" s="12"/>
      <c r="HK761" s="12"/>
      <c r="HL761" s="12"/>
      <c r="HM761" s="12"/>
      <c r="HN761" s="12"/>
      <c r="HO761" s="12"/>
      <c r="HP761" s="12"/>
      <c r="HQ761" s="12"/>
      <c r="HR761" s="12"/>
      <c r="HS761" s="12"/>
      <c r="HT761" s="12"/>
      <c r="HU761" s="12"/>
      <c r="HV761" s="12"/>
      <c r="HW761" s="12"/>
      <c r="HX761" s="12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</row>
    <row r="762" spans="1:249" ht="30">
      <c r="A762" s="94"/>
      <c r="B762" s="94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 t="s">
        <v>185</v>
      </c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  <c r="DK762" s="17"/>
      <c r="DL762" s="17"/>
      <c r="DM762" s="17"/>
      <c r="DN762" s="17"/>
      <c r="DO762" s="17"/>
      <c r="DP762" s="17"/>
      <c r="DQ762" s="17"/>
      <c r="DR762" s="17"/>
      <c r="DS762" s="17"/>
      <c r="DT762" s="17"/>
      <c r="DU762" s="17"/>
      <c r="DV762" s="17"/>
      <c r="DW762" s="17"/>
      <c r="DX762" s="17"/>
      <c r="DY762" s="17"/>
      <c r="DZ762" s="17"/>
      <c r="EA762" s="17"/>
      <c r="EB762" s="17"/>
      <c r="EC762" s="17"/>
      <c r="ED762" s="17"/>
      <c r="EE762" s="17"/>
      <c r="EF762" s="17"/>
      <c r="EG762" s="17"/>
      <c r="EH762" s="17"/>
      <c r="EI762" s="17"/>
      <c r="EJ762" s="17"/>
      <c r="EK762" s="17"/>
      <c r="EL762" s="17"/>
      <c r="EM762" s="17"/>
      <c r="EN762" s="17"/>
      <c r="EO762" s="17"/>
      <c r="EP762" s="17"/>
      <c r="EQ762" s="17"/>
      <c r="ER762" s="17"/>
      <c r="ES762" s="17"/>
      <c r="ET762" s="17"/>
      <c r="EU762" s="17"/>
      <c r="EV762" s="17"/>
      <c r="EW762" s="17"/>
      <c r="EX762" s="17"/>
      <c r="EY762" s="17"/>
      <c r="EZ762" s="17"/>
      <c r="FA762" s="17"/>
      <c r="FB762" s="17"/>
      <c r="FC762" s="17"/>
      <c r="FD762" s="17"/>
      <c r="FE762" s="17"/>
      <c r="FF762" s="17"/>
      <c r="FG762" s="17"/>
      <c r="FH762" s="17"/>
      <c r="FI762" s="17"/>
      <c r="FJ762" s="17"/>
      <c r="FK762" s="17"/>
      <c r="FL762" s="17"/>
      <c r="FM762" s="17"/>
      <c r="FN762" s="17"/>
      <c r="FO762" s="17"/>
      <c r="FP762" s="17"/>
      <c r="FQ762" s="17"/>
      <c r="FR762" s="17"/>
      <c r="FS762" s="17"/>
      <c r="FT762" s="17"/>
      <c r="FU762" s="17"/>
      <c r="FV762" s="17"/>
      <c r="FW762" s="17"/>
      <c r="FX762" s="17"/>
      <c r="FY762" s="17"/>
      <c r="FZ762" s="17"/>
      <c r="GA762" s="17"/>
      <c r="GB762" s="17"/>
      <c r="GC762" s="17"/>
      <c r="GD762" s="17"/>
      <c r="GE762" s="17"/>
      <c r="GF762" s="17"/>
      <c r="GG762" s="17"/>
      <c r="GH762" s="17"/>
      <c r="GI762" s="17"/>
      <c r="GJ762" s="17"/>
      <c r="GK762" s="17"/>
      <c r="GL762" s="17"/>
      <c r="GM762" s="17"/>
      <c r="GN762" s="17"/>
      <c r="GO762" s="17"/>
      <c r="GP762" s="17"/>
      <c r="GQ762" s="17"/>
      <c r="GR762" s="17"/>
      <c r="GS762" s="17"/>
      <c r="GT762" s="17"/>
      <c r="GU762" s="17"/>
      <c r="GV762" s="17"/>
      <c r="GW762" s="17"/>
      <c r="GX762" s="17"/>
      <c r="GY762" s="17"/>
      <c r="GZ762" s="17"/>
      <c r="HA762" s="17"/>
      <c r="HB762" s="17"/>
      <c r="HC762" s="17"/>
      <c r="HD762" s="17"/>
      <c r="HE762" s="17"/>
      <c r="HF762" s="17"/>
      <c r="HG762" s="17"/>
      <c r="HH762" s="17"/>
      <c r="HI762" s="17"/>
      <c r="HJ762" s="17"/>
      <c r="HK762" s="17"/>
      <c r="HL762" s="17"/>
      <c r="HM762" s="17"/>
      <c r="HN762" s="17"/>
      <c r="HO762" s="17"/>
      <c r="HP762" s="17"/>
      <c r="HQ762" s="17"/>
      <c r="HR762" s="17"/>
      <c r="HS762" s="17"/>
      <c r="HT762" s="17"/>
      <c r="HU762" s="17"/>
      <c r="HV762" s="17"/>
      <c r="HW762" s="17"/>
      <c r="HX762" s="17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</row>
    <row r="763" spans="1:249" ht="30">
      <c r="A763" s="94"/>
      <c r="B763" s="94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 t="s">
        <v>186</v>
      </c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  <c r="DK763" s="17"/>
      <c r="DL763" s="17"/>
      <c r="DM763" s="17"/>
      <c r="DN763" s="17"/>
      <c r="DO763" s="17"/>
      <c r="DP763" s="17"/>
      <c r="DQ763" s="17"/>
      <c r="DR763" s="17"/>
      <c r="DS763" s="17"/>
      <c r="DT763" s="17"/>
      <c r="DU763" s="17"/>
      <c r="DV763" s="17"/>
      <c r="DW763" s="17"/>
      <c r="DX763" s="17"/>
      <c r="DY763" s="17"/>
      <c r="DZ763" s="17"/>
      <c r="EA763" s="17"/>
      <c r="EB763" s="17"/>
      <c r="EC763" s="17"/>
      <c r="ED763" s="17"/>
      <c r="EE763" s="17"/>
      <c r="EF763" s="17"/>
      <c r="EG763" s="17"/>
      <c r="EH763" s="17"/>
      <c r="EI763" s="17"/>
      <c r="EJ763" s="17"/>
      <c r="EK763" s="17"/>
      <c r="EL763" s="17"/>
      <c r="EM763" s="17"/>
      <c r="EN763" s="17"/>
      <c r="EO763" s="17"/>
      <c r="EP763" s="17"/>
      <c r="EQ763" s="17"/>
      <c r="ER763" s="17"/>
      <c r="ES763" s="17"/>
      <c r="ET763" s="17"/>
      <c r="EU763" s="17"/>
      <c r="EV763" s="17"/>
      <c r="EW763" s="17"/>
      <c r="EX763" s="17"/>
      <c r="EY763" s="17"/>
      <c r="EZ763" s="17"/>
      <c r="FA763" s="17"/>
      <c r="FB763" s="17"/>
      <c r="FC763" s="17"/>
      <c r="FD763" s="17"/>
      <c r="FE763" s="17"/>
      <c r="FF763" s="17"/>
      <c r="FG763" s="17"/>
      <c r="FH763" s="17"/>
      <c r="FI763" s="17"/>
      <c r="FJ763" s="17"/>
      <c r="FK763" s="17"/>
      <c r="FL763" s="17"/>
      <c r="FM763" s="17"/>
      <c r="FN763" s="17"/>
      <c r="FO763" s="17"/>
      <c r="FP763" s="17"/>
      <c r="FQ763" s="17"/>
      <c r="FR763" s="17"/>
      <c r="FS763" s="17"/>
      <c r="FT763" s="17"/>
      <c r="FU763" s="17"/>
      <c r="FV763" s="17"/>
      <c r="FW763" s="17"/>
      <c r="FX763" s="17"/>
      <c r="FY763" s="17"/>
      <c r="FZ763" s="17"/>
      <c r="GA763" s="17"/>
      <c r="GB763" s="17"/>
      <c r="GC763" s="17"/>
      <c r="GD763" s="17"/>
      <c r="GE763" s="17"/>
      <c r="GF763" s="17"/>
      <c r="GG763" s="17"/>
      <c r="GH763" s="17"/>
      <c r="GI763" s="17"/>
      <c r="GJ763" s="17"/>
      <c r="GK763" s="17"/>
      <c r="GL763" s="17"/>
      <c r="GM763" s="17"/>
      <c r="GN763" s="17"/>
      <c r="GO763" s="17"/>
      <c r="GP763" s="17"/>
      <c r="GQ763" s="17"/>
      <c r="GR763" s="17"/>
      <c r="GS763" s="17"/>
      <c r="GT763" s="17"/>
      <c r="GU763" s="17"/>
      <c r="GV763" s="17"/>
      <c r="GW763" s="17"/>
      <c r="GX763" s="17"/>
      <c r="GY763" s="17"/>
      <c r="GZ763" s="17"/>
      <c r="HA763" s="17"/>
      <c r="HB763" s="17"/>
      <c r="HC763" s="17"/>
      <c r="HD763" s="17"/>
      <c r="HE763" s="17"/>
      <c r="HF763" s="17"/>
      <c r="HG763" s="17"/>
      <c r="HH763" s="17"/>
      <c r="HI763" s="17"/>
      <c r="HJ763" s="17"/>
      <c r="HK763" s="17"/>
      <c r="HL763" s="17"/>
      <c r="HM763" s="17"/>
      <c r="HN763" s="17"/>
      <c r="HO763" s="17"/>
      <c r="HP763" s="17"/>
      <c r="HQ763" s="17"/>
      <c r="HR763" s="17"/>
      <c r="HS763" s="17"/>
      <c r="HT763" s="17"/>
      <c r="HU763" s="17"/>
      <c r="HV763" s="17"/>
      <c r="HW763" s="17"/>
      <c r="HX763" s="17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</row>
    <row r="764" spans="1:249">
      <c r="A764" s="94" t="s">
        <v>4</v>
      </c>
      <c r="B764" s="94"/>
      <c r="C764" s="95">
        <f>SUM(C762:C763)</f>
        <v>0</v>
      </c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32">
        <f>SUM(O756:O763)</f>
        <v>0</v>
      </c>
      <c r="P764" s="32">
        <f>SUM(P756:P763)</f>
        <v>0</v>
      </c>
      <c r="Q764" s="95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  <c r="DK764" s="17"/>
      <c r="DL764" s="17"/>
      <c r="DM764" s="17"/>
      <c r="DN764" s="17"/>
      <c r="DO764" s="17"/>
      <c r="DP764" s="17"/>
      <c r="DQ764" s="17"/>
      <c r="DR764" s="17"/>
      <c r="DS764" s="17"/>
      <c r="DT764" s="17"/>
      <c r="DU764" s="17"/>
      <c r="DV764" s="17"/>
      <c r="DW764" s="17"/>
      <c r="DX764" s="17"/>
      <c r="DY764" s="17"/>
      <c r="DZ764" s="17"/>
      <c r="EA764" s="17"/>
      <c r="EB764" s="17"/>
      <c r="EC764" s="17"/>
      <c r="ED764" s="17"/>
      <c r="EE764" s="17"/>
      <c r="EF764" s="17"/>
      <c r="EG764" s="17"/>
      <c r="EH764" s="17"/>
      <c r="EI764" s="17"/>
      <c r="EJ764" s="17"/>
      <c r="EK764" s="17"/>
      <c r="EL764" s="17"/>
      <c r="EM764" s="17"/>
      <c r="EN764" s="17"/>
      <c r="EO764" s="17"/>
      <c r="EP764" s="17"/>
      <c r="EQ764" s="17"/>
      <c r="ER764" s="17"/>
      <c r="ES764" s="17"/>
      <c r="ET764" s="17"/>
      <c r="EU764" s="17"/>
      <c r="EV764" s="17"/>
      <c r="EW764" s="17"/>
      <c r="EX764" s="17"/>
      <c r="EY764" s="17"/>
      <c r="EZ764" s="17"/>
      <c r="FA764" s="17"/>
      <c r="FB764" s="17"/>
      <c r="FC764" s="17"/>
      <c r="FD764" s="17"/>
      <c r="FE764" s="17"/>
      <c r="FF764" s="17"/>
      <c r="FG764" s="17"/>
      <c r="FH764" s="17"/>
      <c r="FI764" s="17"/>
      <c r="FJ764" s="17"/>
      <c r="FK764" s="17"/>
      <c r="FL764" s="17"/>
      <c r="FM764" s="17"/>
      <c r="FN764" s="17"/>
      <c r="FO764" s="17"/>
      <c r="FP764" s="17"/>
      <c r="FQ764" s="17"/>
      <c r="FR764" s="17"/>
      <c r="FS764" s="17"/>
      <c r="FT764" s="17"/>
      <c r="FU764" s="17"/>
      <c r="FV764" s="17"/>
      <c r="FW764" s="17"/>
      <c r="FX764" s="17"/>
      <c r="FY764" s="17"/>
      <c r="FZ764" s="17"/>
      <c r="GA764" s="17"/>
      <c r="GB764" s="17"/>
      <c r="GC764" s="17"/>
      <c r="GD764" s="17"/>
      <c r="GE764" s="17"/>
      <c r="GF764" s="17"/>
      <c r="GG764" s="17"/>
      <c r="GH764" s="17"/>
      <c r="GI764" s="17"/>
      <c r="GJ764" s="17"/>
      <c r="GK764" s="17"/>
      <c r="GL764" s="17"/>
      <c r="GM764" s="17"/>
      <c r="GN764" s="17"/>
      <c r="GO764" s="17"/>
      <c r="GP764" s="17"/>
      <c r="GQ764" s="17"/>
      <c r="GR764" s="17"/>
      <c r="GS764" s="17"/>
      <c r="GT764" s="17"/>
      <c r="GU764" s="17"/>
      <c r="GV764" s="17"/>
      <c r="GW764" s="17"/>
      <c r="GX764" s="17"/>
      <c r="GY764" s="17"/>
      <c r="GZ764" s="17"/>
      <c r="HA764" s="17"/>
      <c r="HB764" s="17"/>
      <c r="HC764" s="17"/>
      <c r="HD764" s="17"/>
      <c r="HE764" s="17"/>
      <c r="HF764" s="17"/>
      <c r="HG764" s="17"/>
      <c r="HH764" s="17"/>
      <c r="HI764" s="17"/>
      <c r="HJ764" s="17"/>
      <c r="HK764" s="17"/>
      <c r="HL764" s="17"/>
      <c r="HM764" s="17"/>
      <c r="HN764" s="17"/>
      <c r="HO764" s="17"/>
      <c r="HP764" s="17"/>
      <c r="HQ764" s="17"/>
      <c r="HR764" s="17"/>
      <c r="HS764" s="17"/>
      <c r="HT764" s="17"/>
      <c r="HU764" s="17"/>
      <c r="HV764" s="17"/>
      <c r="HW764" s="17"/>
      <c r="HX764" s="17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</row>
    <row r="765" spans="1:249" ht="48" thickBot="1">
      <c r="A765" s="33" t="s">
        <v>187</v>
      </c>
      <c r="B765" s="34"/>
      <c r="C765" s="35">
        <f t="shared" ref="C765:P765" si="4">SUM(C754+C422+C376+C147)</f>
        <v>161</v>
      </c>
      <c r="D765" s="35">
        <f t="shared" si="4"/>
        <v>2487</v>
      </c>
      <c r="E765" s="35">
        <f t="shared" si="4"/>
        <v>86</v>
      </c>
      <c r="F765" s="35">
        <f t="shared" si="4"/>
        <v>1062</v>
      </c>
      <c r="G765" s="35">
        <f t="shared" si="4"/>
        <v>48</v>
      </c>
      <c r="H765" s="35">
        <f t="shared" si="4"/>
        <v>552</v>
      </c>
      <c r="I765" s="35">
        <f t="shared" si="4"/>
        <v>21</v>
      </c>
      <c r="J765" s="35">
        <f t="shared" si="4"/>
        <v>219</v>
      </c>
      <c r="K765" s="35">
        <f t="shared" si="4"/>
        <v>15</v>
      </c>
      <c r="L765" s="35">
        <f t="shared" si="4"/>
        <v>163</v>
      </c>
      <c r="M765" s="35">
        <f t="shared" si="4"/>
        <v>4466</v>
      </c>
      <c r="N765" s="35">
        <f t="shared" si="4"/>
        <v>322</v>
      </c>
      <c r="O765" s="35">
        <f t="shared" si="4"/>
        <v>2188</v>
      </c>
      <c r="P765" s="35">
        <f t="shared" si="4"/>
        <v>2188</v>
      </c>
      <c r="Q765" s="35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  <c r="DK765" s="17"/>
      <c r="DL765" s="17"/>
      <c r="DM765" s="17"/>
      <c r="DN765" s="17"/>
      <c r="DO765" s="17"/>
      <c r="DP765" s="17"/>
      <c r="DQ765" s="17"/>
      <c r="DR765" s="17"/>
      <c r="DS765" s="17"/>
      <c r="DT765" s="17"/>
      <c r="DU765" s="17"/>
      <c r="DV765" s="17"/>
      <c r="DW765" s="17"/>
      <c r="DX765" s="17"/>
      <c r="DY765" s="17"/>
      <c r="DZ765" s="17"/>
      <c r="EA765" s="17"/>
      <c r="EB765" s="17"/>
      <c r="EC765" s="17"/>
      <c r="ED765" s="17"/>
      <c r="EE765" s="17"/>
      <c r="EF765" s="17"/>
      <c r="EG765" s="17"/>
      <c r="EH765" s="17"/>
      <c r="EI765" s="17"/>
      <c r="EJ765" s="17"/>
      <c r="EK765" s="17"/>
      <c r="EL765" s="17"/>
      <c r="EM765" s="17"/>
      <c r="EN765" s="17"/>
      <c r="EO765" s="17"/>
      <c r="EP765" s="17"/>
      <c r="EQ765" s="17"/>
      <c r="ER765" s="17"/>
      <c r="ES765" s="17"/>
      <c r="ET765" s="17"/>
      <c r="EU765" s="17"/>
      <c r="EV765" s="17"/>
      <c r="EW765" s="17"/>
      <c r="EX765" s="17"/>
      <c r="EY765" s="17"/>
      <c r="EZ765" s="17"/>
      <c r="FA765" s="17"/>
      <c r="FB765" s="17"/>
      <c r="FC765" s="17"/>
      <c r="FD765" s="17"/>
      <c r="FE765" s="17"/>
      <c r="FF765" s="17"/>
      <c r="FG765" s="17"/>
      <c r="FH765" s="17"/>
      <c r="FI765" s="17"/>
      <c r="FJ765" s="17"/>
      <c r="FK765" s="17"/>
      <c r="FL765" s="17"/>
      <c r="FM765" s="17"/>
      <c r="FN765" s="17"/>
      <c r="FO765" s="17"/>
      <c r="FP765" s="17"/>
      <c r="FQ765" s="17"/>
      <c r="FR765" s="17"/>
      <c r="FS765" s="17"/>
      <c r="FT765" s="17"/>
      <c r="FU765" s="17"/>
      <c r="FV765" s="17"/>
      <c r="FW765" s="17"/>
      <c r="FX765" s="17"/>
      <c r="FY765" s="17"/>
      <c r="FZ765" s="17"/>
      <c r="GA765" s="17"/>
      <c r="GB765" s="17"/>
      <c r="GC765" s="17"/>
      <c r="GD765" s="17"/>
      <c r="GE765" s="17"/>
      <c r="GF765" s="17"/>
      <c r="GG765" s="17"/>
      <c r="GH765" s="17"/>
      <c r="GI765" s="17"/>
      <c r="GJ765" s="17"/>
      <c r="GK765" s="17"/>
      <c r="GL765" s="17"/>
      <c r="GM765" s="17"/>
      <c r="GN765" s="17"/>
      <c r="GO765" s="17"/>
      <c r="GP765" s="17"/>
      <c r="GQ765" s="17"/>
      <c r="GR765" s="17"/>
      <c r="GS765" s="17"/>
      <c r="GT765" s="17"/>
      <c r="GU765" s="17"/>
      <c r="GV765" s="17"/>
      <c r="GW765" s="17"/>
      <c r="GX765" s="17"/>
      <c r="GY765" s="17"/>
      <c r="GZ765" s="17"/>
      <c r="HA765" s="17"/>
      <c r="HB765" s="17"/>
      <c r="HC765" s="17"/>
      <c r="HD765" s="17"/>
      <c r="HE765" s="17"/>
      <c r="HF765" s="17"/>
      <c r="HG765" s="17"/>
      <c r="HH765" s="17"/>
      <c r="HI765" s="17"/>
      <c r="HJ765" s="17"/>
      <c r="HK765" s="17"/>
      <c r="HL765" s="17"/>
      <c r="HM765" s="17"/>
      <c r="HN765" s="17"/>
      <c r="HO765" s="17"/>
      <c r="HP765" s="17"/>
      <c r="HQ765" s="17"/>
      <c r="HR765" s="17"/>
      <c r="HS765" s="17"/>
      <c r="HT765" s="17"/>
      <c r="HU765" s="17"/>
      <c r="HV765" s="17"/>
      <c r="HW765" s="17"/>
      <c r="HX765" s="17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</row>
    <row r="766" spans="1:249" ht="78.75">
      <c r="A766" s="36" t="s">
        <v>125</v>
      </c>
      <c r="B766" s="37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9"/>
      <c r="N766" s="39"/>
      <c r="O766" s="40"/>
      <c r="P766" s="41"/>
      <c r="Q766" s="387" t="s">
        <v>126</v>
      </c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  <c r="DK766" s="17"/>
      <c r="DL766" s="17"/>
      <c r="DM766" s="17"/>
      <c r="DN766" s="17"/>
      <c r="DO766" s="17"/>
      <c r="DP766" s="17"/>
      <c r="DQ766" s="17"/>
      <c r="DR766" s="17"/>
      <c r="DS766" s="17"/>
      <c r="DT766" s="17"/>
      <c r="DU766" s="17"/>
      <c r="DV766" s="17"/>
      <c r="DW766" s="17"/>
      <c r="DX766" s="17"/>
      <c r="DY766" s="17"/>
      <c r="DZ766" s="17"/>
      <c r="EA766" s="17"/>
      <c r="EB766" s="17"/>
      <c r="EC766" s="17"/>
      <c r="ED766" s="17"/>
      <c r="EE766" s="17"/>
      <c r="EF766" s="17"/>
      <c r="EG766" s="17"/>
      <c r="EH766" s="17"/>
      <c r="EI766" s="17"/>
      <c r="EJ766" s="17"/>
      <c r="EK766" s="17"/>
      <c r="EL766" s="17"/>
      <c r="EM766" s="17"/>
      <c r="EN766" s="17"/>
      <c r="EO766" s="17"/>
      <c r="EP766" s="17"/>
      <c r="EQ766" s="17"/>
      <c r="ER766" s="17"/>
      <c r="ES766" s="17"/>
      <c r="ET766" s="17"/>
      <c r="EU766" s="17"/>
      <c r="EV766" s="17"/>
      <c r="EW766" s="17"/>
      <c r="EX766" s="17"/>
      <c r="EY766" s="17"/>
      <c r="EZ766" s="17"/>
      <c r="FA766" s="17"/>
      <c r="FB766" s="17"/>
      <c r="FC766" s="17"/>
      <c r="FD766" s="17"/>
      <c r="FE766" s="17"/>
      <c r="FF766" s="17"/>
      <c r="FG766" s="17"/>
      <c r="FH766" s="17"/>
      <c r="FI766" s="17"/>
      <c r="FJ766" s="17"/>
      <c r="FK766" s="17"/>
      <c r="FL766" s="17"/>
      <c r="FM766" s="17"/>
      <c r="FN766" s="17"/>
      <c r="FO766" s="17"/>
      <c r="FP766" s="17"/>
      <c r="FQ766" s="17"/>
      <c r="FR766" s="17"/>
      <c r="FS766" s="17"/>
      <c r="FT766" s="17"/>
      <c r="FU766" s="17"/>
      <c r="FV766" s="17"/>
      <c r="FW766" s="17"/>
      <c r="FX766" s="17"/>
      <c r="FY766" s="17"/>
      <c r="FZ766" s="17"/>
      <c r="GA766" s="17"/>
      <c r="GB766" s="17"/>
      <c r="GC766" s="17"/>
      <c r="GD766" s="17"/>
      <c r="GE766" s="17"/>
      <c r="GF766" s="17"/>
      <c r="GG766" s="17"/>
      <c r="GH766" s="17"/>
      <c r="GI766" s="17"/>
      <c r="GJ766" s="17"/>
      <c r="GK766" s="17"/>
      <c r="GL766" s="17"/>
      <c r="GM766" s="17"/>
      <c r="GN766" s="17"/>
      <c r="GO766" s="17"/>
      <c r="GP766" s="17"/>
      <c r="GQ766" s="17"/>
      <c r="GR766" s="17"/>
      <c r="GS766" s="17"/>
      <c r="GT766" s="17"/>
      <c r="GU766" s="17"/>
      <c r="GV766" s="17"/>
      <c r="GW766" s="17"/>
      <c r="GX766" s="17"/>
      <c r="GY766" s="17"/>
      <c r="GZ766" s="17"/>
      <c r="HA766" s="17"/>
      <c r="HB766" s="17"/>
      <c r="HC766" s="17"/>
      <c r="HD766" s="17"/>
      <c r="HE766" s="17"/>
      <c r="HF766" s="17"/>
      <c r="HG766" s="17"/>
      <c r="HH766" s="17"/>
      <c r="HI766" s="17"/>
      <c r="HJ766" s="17"/>
      <c r="HK766" s="17"/>
      <c r="HL766" s="17"/>
      <c r="HM766" s="17"/>
      <c r="HN766" s="17"/>
      <c r="HO766" s="17"/>
      <c r="HP766" s="17"/>
      <c r="HQ766" s="17"/>
      <c r="HR766" s="17"/>
      <c r="HS766" s="17"/>
      <c r="HT766" s="17"/>
      <c r="HU766" s="17"/>
      <c r="HV766" s="17"/>
      <c r="HW766" s="17"/>
      <c r="HX766" s="17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</row>
    <row r="767" spans="1:249" ht="45">
      <c r="A767" s="252" t="s">
        <v>22</v>
      </c>
      <c r="B767" s="253"/>
      <c r="C767" s="254"/>
      <c r="D767" s="254"/>
      <c r="E767" s="254"/>
      <c r="F767" s="254"/>
      <c r="G767" s="254"/>
      <c r="H767" s="254"/>
      <c r="I767" s="254"/>
      <c r="J767" s="254"/>
      <c r="K767" s="254"/>
      <c r="L767" s="254"/>
      <c r="M767" s="554"/>
      <c r="N767" s="554"/>
      <c r="O767" s="255"/>
      <c r="P767" s="309">
        <v>22</v>
      </c>
      <c r="Q767" s="388" t="s">
        <v>127</v>
      </c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  <c r="DK767" s="17"/>
      <c r="DL767" s="17"/>
      <c r="DM767" s="17"/>
      <c r="DN767" s="17"/>
      <c r="DO767" s="17"/>
      <c r="DP767" s="17"/>
      <c r="DQ767" s="17"/>
      <c r="DR767" s="17"/>
      <c r="DS767" s="17"/>
      <c r="DT767" s="17"/>
      <c r="DU767" s="17"/>
      <c r="DV767" s="17"/>
      <c r="DW767" s="17"/>
      <c r="DX767" s="17"/>
      <c r="DY767" s="17"/>
      <c r="DZ767" s="17"/>
      <c r="EA767" s="17"/>
      <c r="EB767" s="17"/>
      <c r="EC767" s="17"/>
      <c r="ED767" s="17"/>
      <c r="EE767" s="17"/>
      <c r="EF767" s="17"/>
      <c r="EG767" s="17"/>
      <c r="EH767" s="17"/>
      <c r="EI767" s="17"/>
      <c r="EJ767" s="17"/>
      <c r="EK767" s="17"/>
      <c r="EL767" s="17"/>
      <c r="EM767" s="17"/>
      <c r="EN767" s="17"/>
      <c r="EO767" s="17"/>
      <c r="EP767" s="17"/>
      <c r="EQ767" s="17"/>
      <c r="ER767" s="17"/>
      <c r="ES767" s="17"/>
      <c r="ET767" s="17"/>
      <c r="EU767" s="17"/>
      <c r="EV767" s="17"/>
      <c r="EW767" s="17"/>
      <c r="EX767" s="17"/>
      <c r="EY767" s="17"/>
      <c r="EZ767" s="17"/>
      <c r="FA767" s="17"/>
      <c r="FB767" s="17"/>
      <c r="FC767" s="17"/>
      <c r="FD767" s="17"/>
      <c r="FE767" s="17"/>
      <c r="FF767" s="17"/>
      <c r="FG767" s="17"/>
      <c r="FH767" s="17"/>
      <c r="FI767" s="17"/>
      <c r="FJ767" s="17"/>
      <c r="FK767" s="17"/>
      <c r="FL767" s="17"/>
      <c r="FM767" s="17"/>
      <c r="FN767" s="17"/>
      <c r="FO767" s="17"/>
      <c r="FP767" s="17"/>
      <c r="FQ767" s="17"/>
      <c r="FR767" s="17"/>
      <c r="FS767" s="17"/>
      <c r="FT767" s="17"/>
      <c r="FU767" s="17"/>
      <c r="FV767" s="17"/>
      <c r="FW767" s="17"/>
      <c r="FX767" s="17"/>
      <c r="FY767" s="17"/>
      <c r="FZ767" s="17"/>
      <c r="GA767" s="17"/>
      <c r="GB767" s="17"/>
      <c r="GC767" s="17"/>
      <c r="GD767" s="17"/>
      <c r="GE767" s="17"/>
      <c r="GF767" s="17"/>
      <c r="GG767" s="17"/>
      <c r="GH767" s="17"/>
      <c r="GI767" s="17"/>
      <c r="GJ767" s="17"/>
      <c r="GK767" s="17"/>
      <c r="GL767" s="17"/>
      <c r="GM767" s="17"/>
      <c r="GN767" s="17"/>
      <c r="GO767" s="17"/>
      <c r="GP767" s="17"/>
      <c r="GQ767" s="17"/>
      <c r="GR767" s="17"/>
      <c r="GS767" s="17"/>
      <c r="GT767" s="17"/>
      <c r="GU767" s="17"/>
      <c r="GV767" s="17"/>
      <c r="GW767" s="17"/>
      <c r="GX767" s="17"/>
      <c r="GY767" s="17"/>
      <c r="GZ767" s="17"/>
      <c r="HA767" s="17"/>
      <c r="HB767" s="17"/>
      <c r="HC767" s="17"/>
      <c r="HD767" s="17"/>
      <c r="HE767" s="17"/>
      <c r="HF767" s="17"/>
      <c r="HG767" s="17"/>
      <c r="HH767" s="17"/>
      <c r="HI767" s="17"/>
      <c r="HJ767" s="17"/>
      <c r="HK767" s="17"/>
      <c r="HL767" s="17"/>
      <c r="HM767" s="17"/>
      <c r="HN767" s="17"/>
      <c r="HO767" s="17"/>
      <c r="HP767" s="17"/>
      <c r="HQ767" s="17"/>
      <c r="HR767" s="17"/>
      <c r="HS767" s="17"/>
      <c r="HT767" s="17"/>
      <c r="HU767" s="17"/>
      <c r="HV767" s="17"/>
      <c r="HW767" s="17"/>
      <c r="HX767" s="17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</row>
    <row r="768" spans="1:249" ht="45">
      <c r="A768" s="252" t="s">
        <v>10</v>
      </c>
      <c r="B768" s="253"/>
      <c r="C768" s="254"/>
      <c r="D768" s="254"/>
      <c r="E768" s="254"/>
      <c r="F768" s="254"/>
      <c r="G768" s="254"/>
      <c r="H768" s="254"/>
      <c r="I768" s="254"/>
      <c r="J768" s="254"/>
      <c r="K768" s="254"/>
      <c r="L768" s="254"/>
      <c r="M768" s="554"/>
      <c r="N768" s="554"/>
      <c r="O768" s="255"/>
      <c r="P768" s="309">
        <v>8</v>
      </c>
      <c r="Q768" s="388" t="s">
        <v>10</v>
      </c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  <c r="DK768" s="17"/>
      <c r="DL768" s="17"/>
      <c r="DM768" s="17"/>
      <c r="DN768" s="17"/>
      <c r="DO768" s="17"/>
      <c r="DP768" s="17"/>
      <c r="DQ768" s="17"/>
      <c r="DR768" s="17"/>
      <c r="DS768" s="17"/>
      <c r="DT768" s="17"/>
      <c r="DU768" s="17"/>
      <c r="DV768" s="17"/>
      <c r="DW768" s="17"/>
      <c r="DX768" s="17"/>
      <c r="DY768" s="17"/>
      <c r="DZ768" s="17"/>
      <c r="EA768" s="17"/>
      <c r="EB768" s="17"/>
      <c r="EC768" s="17"/>
      <c r="ED768" s="17"/>
      <c r="EE768" s="17"/>
      <c r="EF768" s="17"/>
      <c r="EG768" s="17"/>
      <c r="EH768" s="17"/>
      <c r="EI768" s="17"/>
      <c r="EJ768" s="17"/>
      <c r="EK768" s="17"/>
      <c r="EL768" s="17"/>
      <c r="EM768" s="17"/>
      <c r="EN768" s="17"/>
      <c r="EO768" s="17"/>
      <c r="EP768" s="17"/>
      <c r="EQ768" s="17"/>
      <c r="ER768" s="17"/>
      <c r="ES768" s="17"/>
      <c r="ET768" s="17"/>
      <c r="EU768" s="17"/>
      <c r="EV768" s="17"/>
      <c r="EW768" s="17"/>
      <c r="EX768" s="17"/>
      <c r="EY768" s="17"/>
      <c r="EZ768" s="17"/>
      <c r="FA768" s="17"/>
      <c r="FB768" s="17"/>
      <c r="FC768" s="17"/>
      <c r="FD768" s="17"/>
      <c r="FE768" s="17"/>
      <c r="FF768" s="17"/>
      <c r="FG768" s="17"/>
      <c r="FH768" s="17"/>
      <c r="FI768" s="17"/>
      <c r="FJ768" s="17"/>
      <c r="FK768" s="17"/>
      <c r="FL768" s="17"/>
      <c r="FM768" s="17"/>
      <c r="FN768" s="17"/>
      <c r="FO768" s="17"/>
      <c r="FP768" s="17"/>
      <c r="FQ768" s="17"/>
      <c r="FR768" s="17"/>
      <c r="FS768" s="17"/>
      <c r="FT768" s="17"/>
      <c r="FU768" s="17"/>
      <c r="FV768" s="17"/>
      <c r="FW768" s="17"/>
      <c r="FX768" s="17"/>
      <c r="FY768" s="17"/>
      <c r="FZ768" s="17"/>
      <c r="GA768" s="17"/>
      <c r="GB768" s="17"/>
      <c r="GC768" s="17"/>
      <c r="GD768" s="17"/>
      <c r="GE768" s="17"/>
      <c r="GF768" s="17"/>
      <c r="GG768" s="17"/>
      <c r="GH768" s="17"/>
      <c r="GI768" s="17"/>
      <c r="GJ768" s="17"/>
      <c r="GK768" s="17"/>
      <c r="GL768" s="17"/>
      <c r="GM768" s="17"/>
      <c r="GN768" s="17"/>
      <c r="GO768" s="17"/>
      <c r="GP768" s="17"/>
      <c r="GQ768" s="17"/>
      <c r="GR768" s="17"/>
      <c r="GS768" s="17"/>
      <c r="GT768" s="17"/>
      <c r="GU768" s="17"/>
      <c r="GV768" s="17"/>
      <c r="GW768" s="17"/>
      <c r="GX768" s="17"/>
      <c r="GY768" s="17"/>
      <c r="GZ768" s="17"/>
      <c r="HA768" s="17"/>
      <c r="HB768" s="17"/>
      <c r="HC768" s="17"/>
      <c r="HD768" s="17"/>
      <c r="HE768" s="17"/>
      <c r="HF768" s="17"/>
      <c r="HG768" s="17"/>
      <c r="HH768" s="17"/>
      <c r="HI768" s="17"/>
      <c r="HJ768" s="17"/>
      <c r="HK768" s="17"/>
      <c r="HL768" s="17"/>
      <c r="HM768" s="17"/>
      <c r="HN768" s="17"/>
      <c r="HO768" s="17"/>
      <c r="HP768" s="17"/>
      <c r="HQ768" s="17"/>
      <c r="HR768" s="17"/>
      <c r="HS768" s="17"/>
      <c r="HT768" s="17"/>
      <c r="HU768" s="17"/>
      <c r="HV768" s="17"/>
      <c r="HW768" s="17"/>
      <c r="HX768" s="17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</row>
    <row r="769" spans="1:249" ht="45">
      <c r="A769" s="252" t="s">
        <v>6</v>
      </c>
      <c r="B769" s="253"/>
      <c r="C769" s="254"/>
      <c r="D769" s="254"/>
      <c r="E769" s="254"/>
      <c r="F769" s="254"/>
      <c r="G769" s="254"/>
      <c r="H769" s="254"/>
      <c r="I769" s="254"/>
      <c r="J769" s="254"/>
      <c r="K769" s="254"/>
      <c r="L769" s="254"/>
      <c r="M769" s="554"/>
      <c r="N769" s="554"/>
      <c r="O769" s="255"/>
      <c r="P769" s="329">
        <v>20</v>
      </c>
      <c r="Q769" s="388" t="s">
        <v>98</v>
      </c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  <c r="DK769" s="17"/>
      <c r="DL769" s="17"/>
      <c r="DM769" s="17"/>
      <c r="DN769" s="17"/>
      <c r="DO769" s="17"/>
      <c r="DP769" s="17"/>
      <c r="DQ769" s="17"/>
      <c r="DR769" s="17"/>
      <c r="DS769" s="17"/>
      <c r="DT769" s="17"/>
      <c r="DU769" s="17"/>
      <c r="DV769" s="17"/>
      <c r="DW769" s="17"/>
      <c r="DX769" s="17"/>
      <c r="DY769" s="17"/>
      <c r="DZ769" s="17"/>
      <c r="EA769" s="17"/>
      <c r="EB769" s="17"/>
      <c r="EC769" s="17"/>
      <c r="ED769" s="17"/>
      <c r="EE769" s="17"/>
      <c r="EF769" s="17"/>
      <c r="EG769" s="17"/>
      <c r="EH769" s="17"/>
      <c r="EI769" s="17"/>
      <c r="EJ769" s="17"/>
      <c r="EK769" s="17"/>
      <c r="EL769" s="17"/>
      <c r="EM769" s="17"/>
      <c r="EN769" s="17"/>
      <c r="EO769" s="17"/>
      <c r="EP769" s="17"/>
      <c r="EQ769" s="17"/>
      <c r="ER769" s="17"/>
      <c r="ES769" s="17"/>
      <c r="ET769" s="17"/>
      <c r="EU769" s="17"/>
      <c r="EV769" s="17"/>
      <c r="EW769" s="17"/>
      <c r="EX769" s="17"/>
      <c r="EY769" s="17"/>
      <c r="EZ769" s="17"/>
      <c r="FA769" s="17"/>
      <c r="FB769" s="17"/>
      <c r="FC769" s="17"/>
      <c r="FD769" s="17"/>
      <c r="FE769" s="17"/>
      <c r="FF769" s="17"/>
      <c r="FG769" s="17"/>
      <c r="FH769" s="17"/>
      <c r="FI769" s="17"/>
      <c r="FJ769" s="17"/>
      <c r="FK769" s="17"/>
      <c r="FL769" s="17"/>
      <c r="FM769" s="17"/>
      <c r="FN769" s="17"/>
      <c r="FO769" s="17"/>
      <c r="FP769" s="17"/>
      <c r="FQ769" s="17"/>
      <c r="FR769" s="17"/>
      <c r="FS769" s="17"/>
      <c r="FT769" s="17"/>
      <c r="FU769" s="17"/>
      <c r="FV769" s="17"/>
      <c r="FW769" s="17"/>
      <c r="FX769" s="17"/>
      <c r="FY769" s="17"/>
      <c r="FZ769" s="17"/>
      <c r="GA769" s="17"/>
      <c r="GB769" s="17"/>
      <c r="GC769" s="17"/>
      <c r="GD769" s="17"/>
      <c r="GE769" s="17"/>
      <c r="GF769" s="17"/>
      <c r="GG769" s="17"/>
      <c r="GH769" s="17"/>
      <c r="GI769" s="17"/>
      <c r="GJ769" s="17"/>
      <c r="GK769" s="17"/>
      <c r="GL769" s="17"/>
      <c r="GM769" s="17"/>
      <c r="GN769" s="17"/>
      <c r="GO769" s="17"/>
      <c r="GP769" s="17"/>
      <c r="GQ769" s="17"/>
      <c r="GR769" s="17"/>
      <c r="GS769" s="17"/>
      <c r="GT769" s="17"/>
      <c r="GU769" s="17"/>
      <c r="GV769" s="17"/>
      <c r="GW769" s="17"/>
      <c r="GX769" s="17"/>
      <c r="GY769" s="17"/>
      <c r="GZ769" s="17"/>
      <c r="HA769" s="17"/>
      <c r="HB769" s="17"/>
      <c r="HC769" s="17"/>
      <c r="HD769" s="17"/>
      <c r="HE769" s="17"/>
      <c r="HF769" s="17"/>
      <c r="HG769" s="17"/>
      <c r="HH769" s="17"/>
      <c r="HI769" s="17"/>
      <c r="HJ769" s="17"/>
      <c r="HK769" s="17"/>
      <c r="HL769" s="17"/>
      <c r="HM769" s="17"/>
      <c r="HN769" s="17"/>
      <c r="HO769" s="17"/>
      <c r="HP769" s="17"/>
      <c r="HQ769" s="17"/>
      <c r="HR769" s="17"/>
      <c r="HS769" s="17"/>
      <c r="HT769" s="17"/>
      <c r="HU769" s="17"/>
      <c r="HV769" s="17"/>
      <c r="HW769" s="17"/>
      <c r="HX769" s="17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</row>
    <row r="770" spans="1:249" ht="30">
      <c r="A770" s="256" t="s">
        <v>128</v>
      </c>
      <c r="B770" s="257"/>
      <c r="C770" s="258"/>
      <c r="D770" s="258"/>
      <c r="E770" s="258"/>
      <c r="F770" s="258"/>
      <c r="G770" s="258"/>
      <c r="H770" s="258"/>
      <c r="I770" s="258"/>
      <c r="J770" s="258"/>
      <c r="K770" s="258"/>
      <c r="L770" s="258"/>
      <c r="M770" s="554"/>
      <c r="N770" s="554"/>
      <c r="O770" s="259"/>
      <c r="P770" s="290">
        <v>48</v>
      </c>
      <c r="Q770" s="389" t="s">
        <v>129</v>
      </c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  <c r="FA770" s="17"/>
      <c r="FB770" s="17"/>
      <c r="FC770" s="17"/>
      <c r="FD770" s="17"/>
      <c r="FE770" s="17"/>
      <c r="FF770" s="17"/>
      <c r="FG770" s="17"/>
      <c r="FH770" s="17"/>
      <c r="FI770" s="17"/>
      <c r="FJ770" s="17"/>
      <c r="FK770" s="17"/>
      <c r="FL770" s="17"/>
      <c r="FM770" s="17"/>
      <c r="FN770" s="17"/>
      <c r="FO770" s="17"/>
      <c r="FP770" s="17"/>
      <c r="FQ770" s="17"/>
      <c r="FR770" s="17"/>
      <c r="FS770" s="17"/>
      <c r="FT770" s="17"/>
      <c r="FU770" s="17"/>
      <c r="FV770" s="17"/>
      <c r="FW770" s="17"/>
      <c r="FX770" s="17"/>
      <c r="FY770" s="17"/>
      <c r="FZ770" s="17"/>
      <c r="GA770" s="17"/>
      <c r="GB770" s="17"/>
      <c r="GC770" s="17"/>
      <c r="GD770" s="17"/>
      <c r="GE770" s="17"/>
      <c r="GF770" s="17"/>
      <c r="GG770" s="17"/>
      <c r="GH770" s="17"/>
      <c r="GI770" s="17"/>
      <c r="GJ770" s="17"/>
      <c r="GK770" s="17"/>
      <c r="GL770" s="17"/>
      <c r="GM770" s="17"/>
      <c r="GN770" s="17"/>
      <c r="GO770" s="17"/>
      <c r="GP770" s="17"/>
      <c r="GQ770" s="17"/>
      <c r="GR770" s="17"/>
      <c r="GS770" s="17"/>
      <c r="GT770" s="17"/>
      <c r="GU770" s="17"/>
      <c r="GV770" s="17"/>
      <c r="GW770" s="17"/>
      <c r="GX770" s="17"/>
      <c r="GY770" s="17"/>
      <c r="GZ770" s="17"/>
      <c r="HA770" s="17"/>
      <c r="HB770" s="17"/>
      <c r="HC770" s="17"/>
      <c r="HD770" s="17"/>
      <c r="HE770" s="17"/>
      <c r="HF770" s="17"/>
      <c r="HG770" s="17"/>
      <c r="HH770" s="17"/>
      <c r="HI770" s="17"/>
      <c r="HJ770" s="17"/>
      <c r="HK770" s="17"/>
      <c r="HL770" s="17"/>
      <c r="HM770" s="17"/>
      <c r="HN770" s="17"/>
      <c r="HO770" s="17"/>
      <c r="HP770" s="17"/>
      <c r="HQ770" s="17"/>
      <c r="HR770" s="17"/>
      <c r="HS770" s="17"/>
      <c r="HT770" s="17"/>
      <c r="HU770" s="17"/>
      <c r="HV770" s="17"/>
      <c r="HW770" s="17"/>
      <c r="HX770" s="17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</row>
    <row r="771" spans="1:249" ht="45">
      <c r="A771" s="42" t="s">
        <v>228</v>
      </c>
      <c r="B771" s="43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23"/>
      <c r="N771" s="23"/>
      <c r="O771" s="45"/>
      <c r="P771" s="22">
        <v>34</v>
      </c>
      <c r="Q771" s="390" t="s">
        <v>188</v>
      </c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  <c r="DK771" s="17"/>
      <c r="DL771" s="17"/>
      <c r="DM771" s="17"/>
      <c r="DN771" s="17"/>
      <c r="DO771" s="17"/>
      <c r="DP771" s="17"/>
      <c r="DQ771" s="17"/>
      <c r="DR771" s="17"/>
      <c r="DS771" s="17"/>
      <c r="DT771" s="17"/>
      <c r="DU771" s="17"/>
      <c r="DV771" s="17"/>
      <c r="DW771" s="17"/>
      <c r="DX771" s="17"/>
      <c r="DY771" s="17"/>
      <c r="DZ771" s="17"/>
      <c r="EA771" s="17"/>
      <c r="EB771" s="17"/>
      <c r="EC771" s="17"/>
      <c r="ED771" s="17"/>
      <c r="EE771" s="17"/>
      <c r="EF771" s="17"/>
      <c r="EG771" s="17"/>
      <c r="EH771" s="17"/>
      <c r="EI771" s="17"/>
      <c r="EJ771" s="17"/>
      <c r="EK771" s="17"/>
      <c r="EL771" s="17"/>
      <c r="EM771" s="17"/>
      <c r="EN771" s="17"/>
      <c r="EO771" s="17"/>
      <c r="EP771" s="17"/>
      <c r="EQ771" s="17"/>
      <c r="ER771" s="17"/>
      <c r="ES771" s="17"/>
      <c r="ET771" s="17"/>
      <c r="EU771" s="17"/>
      <c r="EV771" s="17"/>
      <c r="EW771" s="17"/>
      <c r="EX771" s="17"/>
      <c r="EY771" s="17"/>
      <c r="EZ771" s="17"/>
      <c r="FA771" s="17"/>
      <c r="FB771" s="17"/>
      <c r="FC771" s="17"/>
      <c r="FD771" s="17"/>
      <c r="FE771" s="17"/>
      <c r="FF771" s="17"/>
      <c r="FG771" s="17"/>
      <c r="FH771" s="17"/>
      <c r="FI771" s="17"/>
      <c r="FJ771" s="17"/>
      <c r="FK771" s="17"/>
      <c r="FL771" s="17"/>
      <c r="FM771" s="17"/>
      <c r="FN771" s="17"/>
      <c r="FO771" s="17"/>
      <c r="FP771" s="17"/>
      <c r="FQ771" s="17"/>
      <c r="FR771" s="17"/>
      <c r="FS771" s="17"/>
      <c r="FT771" s="17"/>
      <c r="FU771" s="17"/>
      <c r="FV771" s="17"/>
      <c r="FW771" s="17"/>
      <c r="FX771" s="17"/>
      <c r="FY771" s="17"/>
      <c r="FZ771" s="17"/>
      <c r="GA771" s="17"/>
      <c r="GB771" s="17"/>
      <c r="GC771" s="17"/>
      <c r="GD771" s="17"/>
      <c r="GE771" s="17"/>
      <c r="GF771" s="17"/>
      <c r="GG771" s="17"/>
      <c r="GH771" s="17"/>
      <c r="GI771" s="17"/>
      <c r="GJ771" s="17"/>
      <c r="GK771" s="17"/>
      <c r="GL771" s="17"/>
      <c r="GM771" s="17"/>
      <c r="GN771" s="17"/>
      <c r="GO771" s="17"/>
      <c r="GP771" s="17"/>
      <c r="GQ771" s="17"/>
      <c r="GR771" s="17"/>
      <c r="GS771" s="17"/>
      <c r="GT771" s="17"/>
      <c r="GU771" s="17"/>
      <c r="GV771" s="17"/>
      <c r="GW771" s="17"/>
      <c r="GX771" s="17"/>
      <c r="GY771" s="17"/>
      <c r="GZ771" s="17"/>
      <c r="HA771" s="17"/>
      <c r="HB771" s="17"/>
      <c r="HC771" s="17"/>
      <c r="HD771" s="17"/>
      <c r="HE771" s="17"/>
      <c r="HF771" s="17"/>
      <c r="HG771" s="17"/>
      <c r="HH771" s="17"/>
      <c r="HI771" s="17"/>
      <c r="HJ771" s="17"/>
      <c r="HK771" s="17"/>
      <c r="HL771" s="17"/>
      <c r="HM771" s="17"/>
      <c r="HN771" s="17"/>
      <c r="HO771" s="17"/>
      <c r="HP771" s="17"/>
      <c r="HQ771" s="17"/>
      <c r="HR771" s="17"/>
      <c r="HS771" s="17"/>
      <c r="HT771" s="17"/>
      <c r="HU771" s="17"/>
      <c r="HV771" s="17"/>
      <c r="HW771" s="17"/>
      <c r="HX771" s="17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</row>
    <row r="772" spans="1:249" ht="30">
      <c r="A772" s="260" t="s">
        <v>100</v>
      </c>
      <c r="B772" s="261"/>
      <c r="C772" s="262"/>
      <c r="D772" s="262"/>
      <c r="E772" s="262"/>
      <c r="F772" s="262"/>
      <c r="G772" s="262"/>
      <c r="H772" s="262"/>
      <c r="I772" s="262"/>
      <c r="J772" s="262"/>
      <c r="K772" s="262"/>
      <c r="L772" s="262"/>
      <c r="M772" s="263"/>
      <c r="N772" s="263"/>
      <c r="O772" s="264"/>
      <c r="P772" s="310">
        <v>12</v>
      </c>
      <c r="Q772" s="329" t="s">
        <v>100</v>
      </c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  <c r="DK772" s="17"/>
      <c r="DL772" s="17"/>
      <c r="DM772" s="17"/>
      <c r="DN772" s="17"/>
      <c r="DO772" s="17"/>
      <c r="DP772" s="17"/>
      <c r="DQ772" s="17"/>
      <c r="DR772" s="17"/>
      <c r="DS772" s="17"/>
      <c r="DT772" s="17"/>
      <c r="DU772" s="17"/>
      <c r="DV772" s="17"/>
      <c r="DW772" s="17"/>
      <c r="DX772" s="17"/>
      <c r="DY772" s="17"/>
      <c r="DZ772" s="17"/>
      <c r="EA772" s="17"/>
      <c r="EB772" s="17"/>
      <c r="EC772" s="17"/>
      <c r="ED772" s="17"/>
      <c r="EE772" s="17"/>
      <c r="EF772" s="17"/>
      <c r="EG772" s="17"/>
      <c r="EH772" s="17"/>
      <c r="EI772" s="17"/>
      <c r="EJ772" s="17"/>
      <c r="EK772" s="17"/>
      <c r="EL772" s="17"/>
      <c r="EM772" s="17"/>
      <c r="EN772" s="17"/>
      <c r="EO772" s="17"/>
      <c r="EP772" s="17"/>
      <c r="EQ772" s="17"/>
      <c r="ER772" s="17"/>
      <c r="ES772" s="17"/>
      <c r="ET772" s="17"/>
      <c r="EU772" s="17"/>
      <c r="EV772" s="17"/>
      <c r="EW772" s="17"/>
      <c r="EX772" s="17"/>
      <c r="EY772" s="17"/>
      <c r="EZ772" s="17"/>
      <c r="FA772" s="17"/>
      <c r="FB772" s="17"/>
      <c r="FC772" s="17"/>
      <c r="FD772" s="17"/>
      <c r="FE772" s="17"/>
      <c r="FF772" s="17"/>
      <c r="FG772" s="17"/>
      <c r="FH772" s="17"/>
      <c r="FI772" s="17"/>
      <c r="FJ772" s="17"/>
      <c r="FK772" s="17"/>
      <c r="FL772" s="17"/>
      <c r="FM772" s="17"/>
      <c r="FN772" s="17"/>
      <c r="FO772" s="17"/>
      <c r="FP772" s="17"/>
      <c r="FQ772" s="17"/>
      <c r="FR772" s="17"/>
      <c r="FS772" s="17"/>
      <c r="FT772" s="17"/>
      <c r="FU772" s="17"/>
      <c r="FV772" s="17"/>
      <c r="FW772" s="17"/>
      <c r="FX772" s="17"/>
      <c r="FY772" s="17"/>
      <c r="FZ772" s="17"/>
      <c r="GA772" s="17"/>
      <c r="GB772" s="17"/>
      <c r="GC772" s="17"/>
      <c r="GD772" s="17"/>
      <c r="GE772" s="17"/>
      <c r="GF772" s="17"/>
      <c r="GG772" s="17"/>
      <c r="GH772" s="17"/>
      <c r="GI772" s="17"/>
      <c r="GJ772" s="17"/>
      <c r="GK772" s="17"/>
      <c r="GL772" s="17"/>
      <c r="GM772" s="17"/>
      <c r="GN772" s="17"/>
      <c r="GO772" s="17"/>
      <c r="GP772" s="17"/>
      <c r="GQ772" s="17"/>
      <c r="GR772" s="17"/>
      <c r="GS772" s="17"/>
      <c r="GT772" s="17"/>
      <c r="GU772" s="17"/>
      <c r="GV772" s="17"/>
      <c r="GW772" s="17"/>
      <c r="GX772" s="17"/>
      <c r="GY772" s="17"/>
      <c r="GZ772" s="17"/>
      <c r="HA772" s="17"/>
      <c r="HB772" s="17"/>
      <c r="HC772" s="17"/>
      <c r="HD772" s="17"/>
      <c r="HE772" s="17"/>
      <c r="HF772" s="17"/>
      <c r="HG772" s="17"/>
      <c r="HH772" s="17"/>
      <c r="HI772" s="17"/>
      <c r="HJ772" s="17"/>
      <c r="HK772" s="17"/>
      <c r="HL772" s="17"/>
      <c r="HM772" s="17"/>
      <c r="HN772" s="17"/>
      <c r="HO772" s="17"/>
      <c r="HP772" s="17"/>
      <c r="HQ772" s="17"/>
      <c r="HR772" s="17"/>
      <c r="HS772" s="17"/>
      <c r="HT772" s="17"/>
      <c r="HU772" s="17"/>
      <c r="HV772" s="17"/>
      <c r="HW772" s="17"/>
      <c r="HX772" s="17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</row>
    <row r="773" spans="1:249" ht="45">
      <c r="A773" s="252" t="s">
        <v>34</v>
      </c>
      <c r="B773" s="253"/>
      <c r="C773" s="254"/>
      <c r="D773" s="254"/>
      <c r="E773" s="254"/>
      <c r="F773" s="254"/>
      <c r="G773" s="254"/>
      <c r="H773" s="254"/>
      <c r="I773" s="254"/>
      <c r="J773" s="254"/>
      <c r="K773" s="254"/>
      <c r="L773" s="254"/>
      <c r="M773" s="554"/>
      <c r="N773" s="554"/>
      <c r="O773" s="255"/>
      <c r="P773" s="309">
        <v>18</v>
      </c>
      <c r="Q773" s="388" t="s">
        <v>34</v>
      </c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  <c r="DK773" s="17"/>
      <c r="DL773" s="17"/>
      <c r="DM773" s="17"/>
      <c r="DN773" s="17"/>
      <c r="DO773" s="17"/>
      <c r="DP773" s="17"/>
      <c r="DQ773" s="17"/>
      <c r="DR773" s="17"/>
      <c r="DS773" s="17"/>
      <c r="DT773" s="17"/>
      <c r="DU773" s="17"/>
      <c r="DV773" s="17"/>
      <c r="DW773" s="17"/>
      <c r="DX773" s="17"/>
      <c r="DY773" s="17"/>
      <c r="DZ773" s="17"/>
      <c r="EA773" s="17"/>
      <c r="EB773" s="17"/>
      <c r="EC773" s="17"/>
      <c r="ED773" s="17"/>
      <c r="EE773" s="17"/>
      <c r="EF773" s="17"/>
      <c r="EG773" s="17"/>
      <c r="EH773" s="17"/>
      <c r="EI773" s="17"/>
      <c r="EJ773" s="17"/>
      <c r="EK773" s="17"/>
      <c r="EL773" s="17"/>
      <c r="EM773" s="17"/>
      <c r="EN773" s="17"/>
      <c r="EO773" s="17"/>
      <c r="EP773" s="17"/>
      <c r="EQ773" s="17"/>
      <c r="ER773" s="17"/>
      <c r="ES773" s="17"/>
      <c r="ET773" s="17"/>
      <c r="EU773" s="17"/>
      <c r="EV773" s="17"/>
      <c r="EW773" s="17"/>
      <c r="EX773" s="17"/>
      <c r="EY773" s="17"/>
      <c r="EZ773" s="17"/>
      <c r="FA773" s="17"/>
      <c r="FB773" s="17"/>
      <c r="FC773" s="17"/>
      <c r="FD773" s="17"/>
      <c r="FE773" s="17"/>
      <c r="FF773" s="17"/>
      <c r="FG773" s="17"/>
      <c r="FH773" s="17"/>
      <c r="FI773" s="17"/>
      <c r="FJ773" s="17"/>
      <c r="FK773" s="17"/>
      <c r="FL773" s="17"/>
      <c r="FM773" s="17"/>
      <c r="FN773" s="17"/>
      <c r="FO773" s="17"/>
      <c r="FP773" s="17"/>
      <c r="FQ773" s="17"/>
      <c r="FR773" s="17"/>
      <c r="FS773" s="17"/>
      <c r="FT773" s="17"/>
      <c r="FU773" s="17"/>
      <c r="FV773" s="17"/>
      <c r="FW773" s="17"/>
      <c r="FX773" s="17"/>
      <c r="FY773" s="17"/>
      <c r="FZ773" s="17"/>
      <c r="GA773" s="17"/>
      <c r="GB773" s="17"/>
      <c r="GC773" s="17"/>
      <c r="GD773" s="17"/>
      <c r="GE773" s="17"/>
      <c r="GF773" s="17"/>
      <c r="GG773" s="17"/>
      <c r="GH773" s="17"/>
      <c r="GI773" s="17"/>
      <c r="GJ773" s="17"/>
      <c r="GK773" s="17"/>
      <c r="GL773" s="17"/>
      <c r="GM773" s="17"/>
      <c r="GN773" s="17"/>
      <c r="GO773" s="17"/>
      <c r="GP773" s="17"/>
      <c r="GQ773" s="17"/>
      <c r="GR773" s="17"/>
      <c r="GS773" s="17"/>
      <c r="GT773" s="17"/>
      <c r="GU773" s="17"/>
      <c r="GV773" s="17"/>
      <c r="GW773" s="17"/>
      <c r="GX773" s="17"/>
      <c r="GY773" s="17"/>
      <c r="GZ773" s="17"/>
      <c r="HA773" s="17"/>
      <c r="HB773" s="17"/>
      <c r="HC773" s="17"/>
      <c r="HD773" s="17"/>
      <c r="HE773" s="17"/>
      <c r="HF773" s="17"/>
      <c r="HG773" s="17"/>
      <c r="HH773" s="17"/>
      <c r="HI773" s="17"/>
      <c r="HJ773" s="17"/>
      <c r="HK773" s="17"/>
      <c r="HL773" s="17"/>
      <c r="HM773" s="17"/>
      <c r="HN773" s="17"/>
      <c r="HO773" s="17"/>
      <c r="HP773" s="17"/>
      <c r="HQ773" s="17"/>
      <c r="HR773" s="17"/>
      <c r="HS773" s="17"/>
      <c r="HT773" s="17"/>
      <c r="HU773" s="17"/>
      <c r="HV773" s="17"/>
      <c r="HW773" s="17"/>
      <c r="HX773" s="17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</row>
    <row r="774" spans="1:249" ht="45">
      <c r="A774" s="252" t="s">
        <v>7</v>
      </c>
      <c r="B774" s="253"/>
      <c r="C774" s="254"/>
      <c r="D774" s="254"/>
      <c r="E774" s="254"/>
      <c r="F774" s="254"/>
      <c r="G774" s="254"/>
      <c r="H774" s="254"/>
      <c r="I774" s="254"/>
      <c r="J774" s="254"/>
      <c r="K774" s="254"/>
      <c r="L774" s="254"/>
      <c r="M774" s="554"/>
      <c r="N774" s="554"/>
      <c r="O774" s="255"/>
      <c r="P774" s="309">
        <v>24</v>
      </c>
      <c r="Q774" s="388" t="s">
        <v>7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12"/>
      <c r="DA774" s="12"/>
      <c r="DB774" s="12"/>
      <c r="DC774" s="12"/>
      <c r="DD774" s="12"/>
      <c r="DE774" s="12"/>
      <c r="DF774" s="12"/>
      <c r="DG774" s="12"/>
      <c r="DH774" s="12"/>
      <c r="DI774" s="12"/>
      <c r="DJ774" s="12"/>
      <c r="DK774" s="12"/>
      <c r="DL774" s="12"/>
      <c r="DM774" s="12"/>
      <c r="DN774" s="12"/>
      <c r="DO774" s="12"/>
      <c r="DP774" s="12"/>
      <c r="DQ774" s="12"/>
      <c r="DR774" s="12"/>
      <c r="DS774" s="12"/>
      <c r="DT774" s="12"/>
      <c r="DU774" s="12"/>
      <c r="DV774" s="12"/>
      <c r="DW774" s="12"/>
      <c r="DX774" s="12"/>
      <c r="DY774" s="12"/>
      <c r="DZ774" s="12"/>
      <c r="EA774" s="12"/>
      <c r="EB774" s="12"/>
      <c r="EC774" s="12"/>
      <c r="ED774" s="12"/>
      <c r="EE774" s="12"/>
      <c r="EF774" s="12"/>
      <c r="EG774" s="12"/>
      <c r="EH774" s="12"/>
      <c r="EI774" s="12"/>
      <c r="EJ774" s="12"/>
      <c r="EK774" s="12"/>
      <c r="EL774" s="12"/>
      <c r="EM774" s="12"/>
      <c r="EN774" s="12"/>
      <c r="EO774" s="12"/>
      <c r="EP774" s="12"/>
      <c r="EQ774" s="12"/>
      <c r="ER774" s="12"/>
      <c r="ES774" s="12"/>
      <c r="ET774" s="12"/>
      <c r="EU774" s="12"/>
      <c r="EV774" s="12"/>
      <c r="EW774" s="12"/>
      <c r="EX774" s="12"/>
      <c r="EY774" s="12"/>
      <c r="EZ774" s="12"/>
      <c r="FA774" s="12"/>
      <c r="FB774" s="12"/>
      <c r="FC774" s="12"/>
      <c r="FD774" s="12"/>
      <c r="FE774" s="12"/>
      <c r="FF774" s="12"/>
      <c r="FG774" s="12"/>
      <c r="FH774" s="12"/>
      <c r="FI774" s="12"/>
      <c r="FJ774" s="12"/>
      <c r="FK774" s="12"/>
      <c r="FL774" s="12"/>
      <c r="FM774" s="12"/>
      <c r="FN774" s="12"/>
      <c r="FO774" s="12"/>
      <c r="FP774" s="12"/>
      <c r="FQ774" s="12"/>
      <c r="FR774" s="12"/>
      <c r="FS774" s="12"/>
      <c r="FT774" s="12"/>
      <c r="FU774" s="12"/>
      <c r="FV774" s="12"/>
      <c r="FW774" s="12"/>
      <c r="FX774" s="12"/>
      <c r="FY774" s="12"/>
      <c r="FZ774" s="12"/>
      <c r="GA774" s="12"/>
      <c r="GB774" s="12"/>
      <c r="GC774" s="12"/>
      <c r="GD774" s="12"/>
      <c r="GE774" s="12"/>
      <c r="GF774" s="12"/>
      <c r="GG774" s="12"/>
      <c r="GH774" s="12"/>
      <c r="GI774" s="12"/>
      <c r="GJ774" s="12"/>
      <c r="GK774" s="12"/>
      <c r="GL774" s="12"/>
      <c r="GM774" s="12"/>
      <c r="GN774" s="12"/>
      <c r="GO774" s="12"/>
      <c r="GP774" s="12"/>
      <c r="GQ774" s="12"/>
      <c r="GR774" s="12"/>
      <c r="GS774" s="12"/>
      <c r="GT774" s="12"/>
      <c r="GU774" s="12"/>
      <c r="GV774" s="12"/>
      <c r="GW774" s="12"/>
      <c r="GX774" s="12"/>
      <c r="GY774" s="12"/>
      <c r="GZ774" s="12"/>
      <c r="HA774" s="12"/>
      <c r="HB774" s="12"/>
      <c r="HC774" s="12"/>
      <c r="HD774" s="12"/>
      <c r="HE774" s="12"/>
      <c r="HF774" s="12"/>
      <c r="HG774" s="12"/>
      <c r="HH774" s="12"/>
      <c r="HI774" s="12"/>
      <c r="HJ774" s="12"/>
      <c r="HK774" s="12"/>
      <c r="HL774" s="12"/>
      <c r="HM774" s="12"/>
      <c r="HN774" s="12"/>
      <c r="HO774" s="12"/>
      <c r="HP774" s="12"/>
      <c r="HQ774" s="12"/>
      <c r="HR774" s="12"/>
      <c r="HS774" s="12"/>
      <c r="HT774" s="12"/>
      <c r="HU774" s="12"/>
      <c r="HV774" s="12"/>
      <c r="HW774" s="12"/>
      <c r="HX774" s="12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</row>
    <row r="775" spans="1:249" ht="45">
      <c r="A775" s="252" t="s">
        <v>189</v>
      </c>
      <c r="B775" s="253"/>
      <c r="C775" s="254"/>
      <c r="D775" s="254"/>
      <c r="E775" s="254"/>
      <c r="F775" s="254"/>
      <c r="G775" s="254"/>
      <c r="H775" s="254"/>
      <c r="I775" s="254"/>
      <c r="J775" s="254"/>
      <c r="K775" s="254"/>
      <c r="L775" s="254"/>
      <c r="M775" s="554"/>
      <c r="N775" s="554"/>
      <c r="O775" s="255"/>
      <c r="P775" s="309">
        <v>45</v>
      </c>
      <c r="Q775" s="388" t="s">
        <v>49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12"/>
      <c r="DA775" s="12"/>
      <c r="DB775" s="12"/>
      <c r="DC775" s="12"/>
      <c r="DD775" s="12"/>
      <c r="DE775" s="12"/>
      <c r="DF775" s="12"/>
      <c r="DG775" s="12"/>
      <c r="DH775" s="12"/>
      <c r="DI775" s="12"/>
      <c r="DJ775" s="12"/>
      <c r="DK775" s="12"/>
      <c r="DL775" s="12"/>
      <c r="DM775" s="12"/>
      <c r="DN775" s="12"/>
      <c r="DO775" s="12"/>
      <c r="DP775" s="12"/>
      <c r="DQ775" s="12"/>
      <c r="DR775" s="12"/>
      <c r="DS775" s="12"/>
      <c r="DT775" s="12"/>
      <c r="DU775" s="12"/>
      <c r="DV775" s="12"/>
      <c r="DW775" s="12"/>
      <c r="DX775" s="12"/>
      <c r="DY775" s="12"/>
      <c r="DZ775" s="12"/>
      <c r="EA775" s="12"/>
      <c r="EB775" s="12"/>
      <c r="EC775" s="12"/>
      <c r="ED775" s="12"/>
      <c r="EE775" s="12"/>
      <c r="EF775" s="12"/>
      <c r="EG775" s="12"/>
      <c r="EH775" s="12"/>
      <c r="EI775" s="12"/>
      <c r="EJ775" s="12"/>
      <c r="EK775" s="12"/>
      <c r="EL775" s="12"/>
      <c r="EM775" s="12"/>
      <c r="EN775" s="12"/>
      <c r="EO775" s="12"/>
      <c r="EP775" s="12"/>
      <c r="EQ775" s="12"/>
      <c r="ER775" s="12"/>
      <c r="ES775" s="12"/>
      <c r="ET775" s="12"/>
      <c r="EU775" s="12"/>
      <c r="EV775" s="12"/>
      <c r="EW775" s="12"/>
      <c r="EX775" s="12"/>
      <c r="EY775" s="12"/>
      <c r="EZ775" s="12"/>
      <c r="FA775" s="12"/>
      <c r="FB775" s="12"/>
      <c r="FC775" s="12"/>
      <c r="FD775" s="12"/>
      <c r="FE775" s="12"/>
      <c r="FF775" s="12"/>
      <c r="FG775" s="12"/>
      <c r="FH775" s="12"/>
      <c r="FI775" s="12"/>
      <c r="FJ775" s="12"/>
      <c r="FK775" s="12"/>
      <c r="FL775" s="12"/>
      <c r="FM775" s="12"/>
      <c r="FN775" s="12"/>
      <c r="FO775" s="12"/>
      <c r="FP775" s="12"/>
      <c r="FQ775" s="12"/>
      <c r="FR775" s="12"/>
      <c r="FS775" s="12"/>
      <c r="FT775" s="12"/>
      <c r="FU775" s="12"/>
      <c r="FV775" s="12"/>
      <c r="FW775" s="12"/>
      <c r="FX775" s="12"/>
      <c r="FY775" s="12"/>
      <c r="FZ775" s="12"/>
      <c r="GA775" s="12"/>
      <c r="GB775" s="12"/>
      <c r="GC775" s="12"/>
      <c r="GD775" s="12"/>
      <c r="GE775" s="12"/>
      <c r="GF775" s="12"/>
      <c r="GG775" s="12"/>
      <c r="GH775" s="12"/>
      <c r="GI775" s="12"/>
      <c r="GJ775" s="12"/>
      <c r="GK775" s="12"/>
      <c r="GL775" s="12"/>
      <c r="GM775" s="12"/>
      <c r="GN775" s="12"/>
      <c r="GO775" s="12"/>
      <c r="GP775" s="12"/>
      <c r="GQ775" s="12"/>
      <c r="GR775" s="12"/>
      <c r="GS775" s="12"/>
      <c r="GT775" s="12"/>
      <c r="GU775" s="12"/>
      <c r="GV775" s="12"/>
      <c r="GW775" s="12"/>
      <c r="GX775" s="12"/>
      <c r="GY775" s="12"/>
      <c r="GZ775" s="12"/>
      <c r="HA775" s="12"/>
      <c r="HB775" s="12"/>
      <c r="HC775" s="12"/>
      <c r="HD775" s="12"/>
      <c r="HE775" s="12"/>
      <c r="HF775" s="12"/>
      <c r="HG775" s="12"/>
      <c r="HH775" s="12"/>
      <c r="HI775" s="12"/>
      <c r="HJ775" s="12"/>
      <c r="HK775" s="12"/>
      <c r="HL775" s="12"/>
      <c r="HM775" s="12"/>
      <c r="HN775" s="12"/>
      <c r="HO775" s="12"/>
      <c r="HP775" s="12"/>
      <c r="HQ775" s="12"/>
      <c r="HR775" s="12"/>
      <c r="HS775" s="12"/>
      <c r="HT775" s="12"/>
      <c r="HU775" s="12"/>
      <c r="HV775" s="12"/>
      <c r="HW775" s="12"/>
      <c r="HX775" s="12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</row>
    <row r="776" spans="1:249" ht="45">
      <c r="A776" s="252" t="s">
        <v>15</v>
      </c>
      <c r="B776" s="253"/>
      <c r="C776" s="265"/>
      <c r="D776" s="265"/>
      <c r="E776" s="265"/>
      <c r="F776" s="265"/>
      <c r="G776" s="265"/>
      <c r="H776" s="265"/>
      <c r="I776" s="265"/>
      <c r="J776" s="265"/>
      <c r="K776" s="265"/>
      <c r="L776" s="265"/>
      <c r="M776" s="554"/>
      <c r="N776" s="554"/>
      <c r="O776" s="266"/>
      <c r="P776" s="329">
        <v>12</v>
      </c>
      <c r="Q776" s="388" t="s">
        <v>15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12"/>
      <c r="DA776" s="12"/>
      <c r="DB776" s="12"/>
      <c r="DC776" s="12"/>
      <c r="DD776" s="12"/>
      <c r="DE776" s="12"/>
      <c r="DF776" s="12"/>
      <c r="DG776" s="12"/>
      <c r="DH776" s="12"/>
      <c r="DI776" s="12"/>
      <c r="DJ776" s="12"/>
      <c r="DK776" s="12"/>
      <c r="DL776" s="12"/>
      <c r="DM776" s="12"/>
      <c r="DN776" s="12"/>
      <c r="DO776" s="12"/>
      <c r="DP776" s="12"/>
      <c r="DQ776" s="12"/>
      <c r="DR776" s="12"/>
      <c r="DS776" s="12"/>
      <c r="DT776" s="12"/>
      <c r="DU776" s="12"/>
      <c r="DV776" s="12"/>
      <c r="DW776" s="12"/>
      <c r="DX776" s="12"/>
      <c r="DY776" s="12"/>
      <c r="DZ776" s="12"/>
      <c r="EA776" s="12"/>
      <c r="EB776" s="12"/>
      <c r="EC776" s="12"/>
      <c r="ED776" s="12"/>
      <c r="EE776" s="12"/>
      <c r="EF776" s="12"/>
      <c r="EG776" s="12"/>
      <c r="EH776" s="12"/>
      <c r="EI776" s="12"/>
      <c r="EJ776" s="12"/>
      <c r="EK776" s="12"/>
      <c r="EL776" s="12"/>
      <c r="EM776" s="12"/>
      <c r="EN776" s="12"/>
      <c r="EO776" s="12"/>
      <c r="EP776" s="12"/>
      <c r="EQ776" s="12"/>
      <c r="ER776" s="12"/>
      <c r="ES776" s="12"/>
      <c r="ET776" s="12"/>
      <c r="EU776" s="12"/>
      <c r="EV776" s="12"/>
      <c r="EW776" s="12"/>
      <c r="EX776" s="12"/>
      <c r="EY776" s="12"/>
      <c r="EZ776" s="12"/>
      <c r="FA776" s="12"/>
      <c r="FB776" s="12"/>
      <c r="FC776" s="12"/>
      <c r="FD776" s="12"/>
      <c r="FE776" s="12"/>
      <c r="FF776" s="12"/>
      <c r="FG776" s="12"/>
      <c r="FH776" s="12"/>
      <c r="FI776" s="12"/>
      <c r="FJ776" s="12"/>
      <c r="FK776" s="12"/>
      <c r="FL776" s="12"/>
      <c r="FM776" s="12"/>
      <c r="FN776" s="12"/>
      <c r="FO776" s="12"/>
      <c r="FP776" s="12"/>
      <c r="FQ776" s="12"/>
      <c r="FR776" s="12"/>
      <c r="FS776" s="12"/>
      <c r="FT776" s="12"/>
      <c r="FU776" s="12"/>
      <c r="FV776" s="12"/>
      <c r="FW776" s="12"/>
      <c r="FX776" s="12"/>
      <c r="FY776" s="12"/>
      <c r="FZ776" s="12"/>
      <c r="GA776" s="12"/>
      <c r="GB776" s="12"/>
      <c r="GC776" s="12"/>
      <c r="GD776" s="12"/>
      <c r="GE776" s="12"/>
      <c r="GF776" s="12"/>
      <c r="GG776" s="12"/>
      <c r="GH776" s="12"/>
      <c r="GI776" s="12"/>
      <c r="GJ776" s="12"/>
      <c r="GK776" s="12"/>
      <c r="GL776" s="12"/>
      <c r="GM776" s="12"/>
      <c r="GN776" s="12"/>
      <c r="GO776" s="12"/>
      <c r="GP776" s="12"/>
      <c r="GQ776" s="12"/>
      <c r="GR776" s="12"/>
      <c r="GS776" s="12"/>
      <c r="GT776" s="12"/>
      <c r="GU776" s="12"/>
      <c r="GV776" s="12"/>
      <c r="GW776" s="12"/>
      <c r="GX776" s="12"/>
      <c r="GY776" s="12"/>
      <c r="GZ776" s="12"/>
      <c r="HA776" s="12"/>
      <c r="HB776" s="12"/>
      <c r="HC776" s="12"/>
      <c r="HD776" s="12"/>
      <c r="HE776" s="12"/>
      <c r="HF776" s="12"/>
      <c r="HG776" s="12"/>
      <c r="HH776" s="12"/>
      <c r="HI776" s="12"/>
      <c r="HJ776" s="12"/>
      <c r="HK776" s="12"/>
      <c r="HL776" s="12"/>
      <c r="HM776" s="12"/>
      <c r="HN776" s="12"/>
      <c r="HO776" s="12"/>
      <c r="HP776" s="12"/>
      <c r="HQ776" s="12"/>
      <c r="HR776" s="12"/>
      <c r="HS776" s="12"/>
      <c r="HT776" s="12"/>
      <c r="HU776" s="12"/>
      <c r="HV776" s="12"/>
      <c r="HW776" s="12"/>
      <c r="HX776" s="12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</row>
    <row r="777" spans="1:249" ht="45">
      <c r="A777" s="252" t="s">
        <v>21</v>
      </c>
      <c r="B777" s="253"/>
      <c r="C777" s="265"/>
      <c r="D777" s="265"/>
      <c r="E777" s="265"/>
      <c r="F777" s="265"/>
      <c r="G777" s="265"/>
      <c r="H777" s="265"/>
      <c r="I777" s="265"/>
      <c r="J777" s="265"/>
      <c r="K777" s="265"/>
      <c r="L777" s="265"/>
      <c r="M777" s="554"/>
      <c r="N777" s="554"/>
      <c r="O777" s="266"/>
      <c r="P777" s="329">
        <v>12</v>
      </c>
      <c r="Q777" s="388" t="s">
        <v>21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12"/>
      <c r="DA777" s="12"/>
      <c r="DB777" s="12"/>
      <c r="DC777" s="12"/>
      <c r="DD777" s="12"/>
      <c r="DE777" s="12"/>
      <c r="DF777" s="12"/>
      <c r="DG777" s="12"/>
      <c r="DH777" s="12"/>
      <c r="DI777" s="12"/>
      <c r="DJ777" s="12"/>
      <c r="DK777" s="12"/>
      <c r="DL777" s="12"/>
      <c r="DM777" s="12"/>
      <c r="DN777" s="12"/>
      <c r="DO777" s="12"/>
      <c r="DP777" s="12"/>
      <c r="DQ777" s="12"/>
      <c r="DR777" s="12"/>
      <c r="DS777" s="12"/>
      <c r="DT777" s="12"/>
      <c r="DU777" s="12"/>
      <c r="DV777" s="12"/>
      <c r="DW777" s="12"/>
      <c r="DX777" s="12"/>
      <c r="DY777" s="12"/>
      <c r="DZ777" s="12"/>
      <c r="EA777" s="12"/>
      <c r="EB777" s="12"/>
      <c r="EC777" s="12"/>
      <c r="ED777" s="12"/>
      <c r="EE777" s="12"/>
      <c r="EF777" s="12"/>
      <c r="EG777" s="12"/>
      <c r="EH777" s="12"/>
      <c r="EI777" s="12"/>
      <c r="EJ777" s="12"/>
      <c r="EK777" s="12"/>
      <c r="EL777" s="12"/>
      <c r="EM777" s="12"/>
      <c r="EN777" s="12"/>
      <c r="EO777" s="12"/>
      <c r="EP777" s="12"/>
      <c r="EQ777" s="12"/>
      <c r="ER777" s="12"/>
      <c r="ES777" s="12"/>
      <c r="ET777" s="12"/>
      <c r="EU777" s="12"/>
      <c r="EV777" s="12"/>
      <c r="EW777" s="12"/>
      <c r="EX777" s="12"/>
      <c r="EY777" s="12"/>
      <c r="EZ777" s="12"/>
      <c r="FA777" s="12"/>
      <c r="FB777" s="12"/>
      <c r="FC777" s="12"/>
      <c r="FD777" s="12"/>
      <c r="FE777" s="12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12"/>
      <c r="HK777" s="12"/>
      <c r="HL777" s="12"/>
      <c r="HM777" s="12"/>
      <c r="HN777" s="12"/>
      <c r="HO777" s="12"/>
      <c r="HP777" s="12"/>
      <c r="HQ777" s="12"/>
      <c r="HR777" s="12"/>
      <c r="HS777" s="12"/>
      <c r="HT777" s="12"/>
      <c r="HU777" s="12"/>
      <c r="HV777" s="12"/>
      <c r="HW777" s="12"/>
      <c r="HX777" s="12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</row>
    <row r="778" spans="1:249" s="17" customFormat="1" ht="30">
      <c r="A778" s="252" t="s">
        <v>296</v>
      </c>
      <c r="B778" s="253"/>
      <c r="C778" s="265"/>
      <c r="D778" s="265"/>
      <c r="E778" s="265"/>
      <c r="F778" s="265"/>
      <c r="G778" s="265"/>
      <c r="H778" s="265"/>
      <c r="I778" s="265"/>
      <c r="J778" s="265"/>
      <c r="K778" s="265"/>
      <c r="L778" s="265"/>
      <c r="M778" s="554"/>
      <c r="N778" s="554"/>
      <c r="O778" s="266"/>
      <c r="P778" s="329">
        <v>48</v>
      </c>
      <c r="Q778" s="388" t="s">
        <v>192</v>
      </c>
    </row>
    <row r="779" spans="1:249" ht="45">
      <c r="A779" s="42" t="s">
        <v>16</v>
      </c>
      <c r="B779" s="43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23"/>
      <c r="N779" s="23"/>
      <c r="O779" s="45"/>
      <c r="P779" s="22">
        <v>26</v>
      </c>
      <c r="Q779" s="390" t="s">
        <v>16</v>
      </c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  <c r="DK779" s="17"/>
      <c r="DL779" s="17"/>
      <c r="DM779" s="17"/>
      <c r="DN779" s="17"/>
      <c r="DO779" s="17"/>
      <c r="DP779" s="17"/>
      <c r="DQ779" s="17"/>
      <c r="DR779" s="17"/>
      <c r="DS779" s="17"/>
      <c r="DT779" s="17"/>
      <c r="DU779" s="17"/>
      <c r="DV779" s="17"/>
      <c r="DW779" s="17"/>
      <c r="DX779" s="17"/>
      <c r="DY779" s="17"/>
      <c r="DZ779" s="17"/>
      <c r="EA779" s="17"/>
      <c r="EB779" s="17"/>
      <c r="EC779" s="17"/>
      <c r="ED779" s="17"/>
      <c r="EE779" s="17"/>
      <c r="EF779" s="17"/>
      <c r="EG779" s="17"/>
      <c r="EH779" s="17"/>
      <c r="EI779" s="17"/>
      <c r="EJ779" s="17"/>
      <c r="EK779" s="17"/>
      <c r="EL779" s="17"/>
      <c r="EM779" s="17"/>
      <c r="EN779" s="17"/>
      <c r="EO779" s="17"/>
      <c r="EP779" s="17"/>
      <c r="EQ779" s="17"/>
      <c r="ER779" s="17"/>
      <c r="ES779" s="17"/>
      <c r="ET779" s="17"/>
      <c r="EU779" s="17"/>
      <c r="EV779" s="17"/>
      <c r="EW779" s="17"/>
      <c r="EX779" s="17"/>
      <c r="EY779" s="17"/>
      <c r="EZ779" s="17"/>
      <c r="FA779" s="17"/>
      <c r="FB779" s="17"/>
      <c r="FC779" s="17"/>
      <c r="FD779" s="17"/>
      <c r="FE779" s="17"/>
      <c r="FF779" s="17"/>
      <c r="FG779" s="17"/>
      <c r="FH779" s="17"/>
      <c r="FI779" s="17"/>
      <c r="FJ779" s="17"/>
      <c r="FK779" s="17"/>
      <c r="FL779" s="17"/>
      <c r="FM779" s="17"/>
      <c r="FN779" s="17"/>
      <c r="FO779" s="17"/>
      <c r="FP779" s="17"/>
      <c r="FQ779" s="17"/>
      <c r="FR779" s="17"/>
      <c r="FS779" s="17"/>
      <c r="FT779" s="17"/>
      <c r="FU779" s="17"/>
      <c r="FV779" s="17"/>
      <c r="FW779" s="17"/>
      <c r="FX779" s="17"/>
      <c r="FY779" s="17"/>
      <c r="FZ779" s="17"/>
      <c r="GA779" s="17"/>
      <c r="GB779" s="17"/>
      <c r="GC779" s="17"/>
      <c r="GD779" s="17"/>
      <c r="GE779" s="17"/>
      <c r="GF779" s="17"/>
      <c r="GG779" s="17"/>
      <c r="GH779" s="17"/>
      <c r="GI779" s="17"/>
      <c r="GJ779" s="17"/>
      <c r="GK779" s="17"/>
      <c r="GL779" s="17"/>
      <c r="GM779" s="17"/>
      <c r="GN779" s="17"/>
      <c r="GO779" s="17"/>
      <c r="GP779" s="17"/>
      <c r="GQ779" s="17"/>
      <c r="GR779" s="17"/>
      <c r="GS779" s="17"/>
      <c r="GT779" s="17"/>
      <c r="GU779" s="17"/>
      <c r="GV779" s="17"/>
      <c r="GW779" s="17"/>
      <c r="GX779" s="17"/>
      <c r="GY779" s="17"/>
      <c r="GZ779" s="17"/>
      <c r="HA779" s="17"/>
      <c r="HB779" s="17"/>
      <c r="HC779" s="17"/>
      <c r="HD779" s="17"/>
      <c r="HE779" s="17"/>
      <c r="HF779" s="17"/>
      <c r="HG779" s="17"/>
      <c r="HH779" s="17"/>
      <c r="HI779" s="17"/>
      <c r="HJ779" s="17"/>
      <c r="HK779" s="17"/>
      <c r="HL779" s="17"/>
      <c r="HM779" s="17"/>
      <c r="HN779" s="17"/>
      <c r="HO779" s="17"/>
      <c r="HP779" s="17"/>
      <c r="HQ779" s="17"/>
      <c r="HR779" s="17"/>
      <c r="HS779" s="17"/>
      <c r="HT779" s="17"/>
      <c r="HU779" s="17"/>
      <c r="HV779" s="17"/>
      <c r="HW779" s="17"/>
      <c r="HX779" s="17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</row>
    <row r="780" spans="1:249" s="17" customFormat="1" ht="30">
      <c r="A780" s="267" t="s">
        <v>190</v>
      </c>
      <c r="B780" s="253"/>
      <c r="C780" s="265"/>
      <c r="D780" s="265"/>
      <c r="E780" s="265"/>
      <c r="F780" s="265"/>
      <c r="G780" s="265"/>
      <c r="H780" s="265"/>
      <c r="I780" s="265"/>
      <c r="J780" s="265"/>
      <c r="K780" s="265"/>
      <c r="L780" s="265"/>
      <c r="M780" s="346"/>
      <c r="N780" s="346"/>
      <c r="O780" s="266"/>
      <c r="P780" s="329">
        <v>30</v>
      </c>
      <c r="Q780" s="388" t="s">
        <v>9</v>
      </c>
    </row>
    <row r="781" spans="1:249" ht="30">
      <c r="A781" s="42" t="s">
        <v>47</v>
      </c>
      <c r="B781" s="43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23"/>
      <c r="N781" s="23"/>
      <c r="O781" s="47"/>
      <c r="P781" s="95">
        <v>4</v>
      </c>
      <c r="Q781" s="390" t="s">
        <v>47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2"/>
      <c r="DF781" s="12"/>
      <c r="DG781" s="12"/>
      <c r="DH781" s="12"/>
      <c r="DI781" s="12"/>
      <c r="DJ781" s="12"/>
      <c r="DK781" s="12"/>
      <c r="DL781" s="12"/>
      <c r="DM781" s="12"/>
      <c r="DN781" s="12"/>
      <c r="DO781" s="12"/>
      <c r="DP781" s="12"/>
      <c r="DQ781" s="12"/>
      <c r="DR781" s="12"/>
      <c r="DS781" s="12"/>
      <c r="DT781" s="12"/>
      <c r="DU781" s="12"/>
      <c r="DV781" s="12"/>
      <c r="DW781" s="12"/>
      <c r="DX781" s="12"/>
      <c r="DY781" s="12"/>
      <c r="DZ781" s="12"/>
      <c r="EA781" s="12"/>
      <c r="EB781" s="12"/>
      <c r="EC781" s="12"/>
      <c r="ED781" s="12"/>
      <c r="EE781" s="12"/>
      <c r="EF781" s="12"/>
      <c r="EG781" s="12"/>
      <c r="EH781" s="12"/>
      <c r="EI781" s="12"/>
      <c r="EJ781" s="12"/>
      <c r="EK781" s="12"/>
      <c r="EL781" s="12"/>
      <c r="EM781" s="12"/>
      <c r="EN781" s="12"/>
      <c r="EO781" s="12"/>
      <c r="EP781" s="12"/>
      <c r="EQ781" s="12"/>
      <c r="ER781" s="12"/>
      <c r="ES781" s="12"/>
      <c r="ET781" s="12"/>
      <c r="EU781" s="12"/>
      <c r="EV781" s="12"/>
      <c r="EW781" s="12"/>
      <c r="EX781" s="12"/>
      <c r="EY781" s="12"/>
      <c r="EZ781" s="12"/>
      <c r="FA781" s="12"/>
      <c r="FB781" s="12"/>
      <c r="FC781" s="12"/>
      <c r="FD781" s="12"/>
      <c r="FE781" s="12"/>
      <c r="FF781" s="12"/>
      <c r="FG781" s="12"/>
      <c r="FH781" s="12"/>
      <c r="FI781" s="12"/>
      <c r="FJ781" s="12"/>
      <c r="FK781" s="12"/>
      <c r="FL781" s="12"/>
      <c r="FM781" s="12"/>
      <c r="FN781" s="12"/>
      <c r="FO781" s="12"/>
      <c r="FP781" s="12"/>
      <c r="FQ781" s="12"/>
      <c r="FR781" s="12"/>
      <c r="FS781" s="12"/>
      <c r="FT781" s="12"/>
      <c r="FU781" s="12"/>
      <c r="FV781" s="12"/>
      <c r="FW781" s="12"/>
      <c r="FX781" s="12"/>
      <c r="FY781" s="12"/>
      <c r="FZ781" s="12"/>
      <c r="GA781" s="12"/>
      <c r="GB781" s="12"/>
      <c r="GC781" s="12"/>
      <c r="GD781" s="12"/>
      <c r="GE781" s="12"/>
      <c r="GF781" s="12"/>
      <c r="GG781" s="12"/>
      <c r="GH781" s="12"/>
      <c r="GI781" s="12"/>
      <c r="GJ781" s="12"/>
      <c r="GK781" s="12"/>
      <c r="GL781" s="12"/>
      <c r="GM781" s="12"/>
      <c r="GN781" s="12"/>
      <c r="GO781" s="12"/>
      <c r="GP781" s="12"/>
      <c r="GQ781" s="12"/>
      <c r="GR781" s="12"/>
      <c r="GS781" s="12"/>
      <c r="GT781" s="12"/>
      <c r="GU781" s="12"/>
      <c r="GV781" s="12"/>
      <c r="GW781" s="12"/>
      <c r="GX781" s="12"/>
      <c r="GY781" s="12"/>
      <c r="GZ781" s="12"/>
      <c r="HA781" s="12"/>
      <c r="HB781" s="12"/>
      <c r="HC781" s="12"/>
      <c r="HD781" s="12"/>
      <c r="HE781" s="12"/>
      <c r="HF781" s="12"/>
      <c r="HG781" s="12"/>
      <c r="HH781" s="12"/>
      <c r="HI781" s="12"/>
      <c r="HJ781" s="12"/>
      <c r="HK781" s="12"/>
      <c r="HL781" s="12"/>
      <c r="HM781" s="12"/>
      <c r="HN781" s="12"/>
      <c r="HO781" s="12"/>
      <c r="HP781" s="12"/>
      <c r="HQ781" s="12"/>
      <c r="HR781" s="12"/>
      <c r="HS781" s="12"/>
      <c r="HT781" s="12"/>
      <c r="HU781" s="12"/>
      <c r="HV781" s="12"/>
      <c r="HW781" s="12"/>
      <c r="HX781" s="12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</row>
    <row r="782" spans="1:249" ht="30">
      <c r="A782" s="42" t="s">
        <v>13</v>
      </c>
      <c r="B782" s="43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23"/>
      <c r="N782" s="23"/>
      <c r="O782" s="47"/>
      <c r="P782" s="329">
        <v>26</v>
      </c>
      <c r="Q782" s="388" t="s">
        <v>13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12"/>
      <c r="DA782" s="12"/>
      <c r="DB782" s="12"/>
      <c r="DC782" s="12"/>
      <c r="DD782" s="12"/>
      <c r="DE782" s="12"/>
      <c r="DF782" s="12"/>
      <c r="DG782" s="12"/>
      <c r="DH782" s="12"/>
      <c r="DI782" s="12"/>
      <c r="DJ782" s="12"/>
      <c r="DK782" s="12"/>
      <c r="DL782" s="12"/>
      <c r="DM782" s="12"/>
      <c r="DN782" s="12"/>
      <c r="DO782" s="12"/>
      <c r="DP782" s="12"/>
      <c r="DQ782" s="12"/>
      <c r="DR782" s="12"/>
      <c r="DS782" s="12"/>
      <c r="DT782" s="12"/>
      <c r="DU782" s="12"/>
      <c r="DV782" s="12"/>
      <c r="DW782" s="12"/>
      <c r="DX782" s="12"/>
      <c r="DY782" s="12"/>
      <c r="DZ782" s="12"/>
      <c r="EA782" s="12"/>
      <c r="EB782" s="12"/>
      <c r="EC782" s="12"/>
      <c r="ED782" s="12"/>
      <c r="EE782" s="12"/>
      <c r="EF782" s="12"/>
      <c r="EG782" s="12"/>
      <c r="EH782" s="12"/>
      <c r="EI782" s="12"/>
      <c r="EJ782" s="12"/>
      <c r="EK782" s="12"/>
      <c r="EL782" s="12"/>
      <c r="EM782" s="12"/>
      <c r="EN782" s="12"/>
      <c r="EO782" s="12"/>
      <c r="EP782" s="12"/>
      <c r="EQ782" s="12"/>
      <c r="ER782" s="12"/>
      <c r="ES782" s="12"/>
      <c r="ET782" s="12"/>
      <c r="EU782" s="12"/>
      <c r="EV782" s="12"/>
      <c r="EW782" s="12"/>
      <c r="EX782" s="12"/>
      <c r="EY782" s="12"/>
      <c r="EZ782" s="12"/>
      <c r="FA782" s="12"/>
      <c r="FB782" s="12"/>
      <c r="FC782" s="12"/>
      <c r="FD782" s="12"/>
      <c r="FE782" s="12"/>
      <c r="FF782" s="12"/>
      <c r="FG782" s="12"/>
      <c r="FH782" s="12"/>
      <c r="FI782" s="12"/>
      <c r="FJ782" s="12"/>
      <c r="FK782" s="12"/>
      <c r="FL782" s="12"/>
      <c r="FM782" s="12"/>
      <c r="FN782" s="12"/>
      <c r="FO782" s="12"/>
      <c r="FP782" s="12"/>
      <c r="FQ782" s="12"/>
      <c r="FR782" s="12"/>
      <c r="FS782" s="12"/>
      <c r="FT782" s="12"/>
      <c r="FU782" s="12"/>
      <c r="FV782" s="12"/>
      <c r="FW782" s="12"/>
      <c r="FX782" s="12"/>
      <c r="FY782" s="12"/>
      <c r="FZ782" s="12"/>
      <c r="GA782" s="12"/>
      <c r="GB782" s="12"/>
      <c r="GC782" s="12"/>
      <c r="GD782" s="12"/>
      <c r="GE782" s="12"/>
      <c r="GF782" s="12"/>
      <c r="GG782" s="12"/>
      <c r="GH782" s="12"/>
      <c r="GI782" s="12"/>
      <c r="GJ782" s="12"/>
      <c r="GK782" s="12"/>
      <c r="GL782" s="12"/>
      <c r="GM782" s="12"/>
      <c r="GN782" s="12"/>
      <c r="GO782" s="12"/>
      <c r="GP782" s="12"/>
      <c r="GQ782" s="12"/>
      <c r="GR782" s="12"/>
      <c r="GS782" s="12"/>
      <c r="GT782" s="12"/>
      <c r="GU782" s="12"/>
      <c r="GV782" s="12"/>
      <c r="GW782" s="12"/>
      <c r="GX782" s="12"/>
      <c r="GY782" s="12"/>
      <c r="GZ782" s="12"/>
      <c r="HA782" s="12"/>
      <c r="HB782" s="12"/>
      <c r="HC782" s="12"/>
      <c r="HD782" s="12"/>
      <c r="HE782" s="12"/>
      <c r="HF782" s="12"/>
      <c r="HG782" s="12"/>
      <c r="HH782" s="12"/>
      <c r="HI782" s="12"/>
      <c r="HJ782" s="12"/>
      <c r="HK782" s="12"/>
      <c r="HL782" s="12"/>
      <c r="HM782" s="12"/>
      <c r="HN782" s="12"/>
      <c r="HO782" s="12"/>
      <c r="HP782" s="12"/>
      <c r="HQ782" s="12"/>
      <c r="HR782" s="12"/>
      <c r="HS782" s="12"/>
      <c r="HT782" s="12"/>
      <c r="HU782" s="12"/>
      <c r="HV782" s="12"/>
      <c r="HW782" s="12"/>
      <c r="HX782" s="12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</row>
    <row r="783" spans="1:249" ht="45">
      <c r="A783" s="42" t="s">
        <v>11</v>
      </c>
      <c r="B783" s="43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23"/>
      <c r="N783" s="23"/>
      <c r="O783" s="47"/>
      <c r="P783" s="95">
        <v>8</v>
      </c>
      <c r="Q783" s="390" t="s">
        <v>11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12"/>
      <c r="DA783" s="12"/>
      <c r="DB783" s="12"/>
      <c r="DC783" s="12"/>
      <c r="DD783" s="12"/>
      <c r="DE783" s="12"/>
      <c r="DF783" s="12"/>
      <c r="DG783" s="12"/>
      <c r="DH783" s="12"/>
      <c r="DI783" s="12"/>
      <c r="DJ783" s="12"/>
      <c r="DK783" s="12"/>
      <c r="DL783" s="12"/>
      <c r="DM783" s="12"/>
      <c r="DN783" s="12"/>
      <c r="DO783" s="12"/>
      <c r="DP783" s="12"/>
      <c r="DQ783" s="12"/>
      <c r="DR783" s="12"/>
      <c r="DS783" s="12"/>
      <c r="DT783" s="12"/>
      <c r="DU783" s="12"/>
      <c r="DV783" s="12"/>
      <c r="DW783" s="12"/>
      <c r="DX783" s="12"/>
      <c r="DY783" s="12"/>
      <c r="DZ783" s="12"/>
      <c r="EA783" s="12"/>
      <c r="EB783" s="12"/>
      <c r="EC783" s="12"/>
      <c r="ED783" s="12"/>
      <c r="EE783" s="12"/>
      <c r="EF783" s="12"/>
      <c r="EG783" s="12"/>
      <c r="EH783" s="12"/>
      <c r="EI783" s="12"/>
      <c r="EJ783" s="12"/>
      <c r="EK783" s="12"/>
      <c r="EL783" s="12"/>
      <c r="EM783" s="12"/>
      <c r="EN783" s="12"/>
      <c r="EO783" s="12"/>
      <c r="EP783" s="12"/>
      <c r="EQ783" s="12"/>
      <c r="ER783" s="12"/>
      <c r="ES783" s="12"/>
      <c r="ET783" s="12"/>
      <c r="EU783" s="12"/>
      <c r="EV783" s="12"/>
      <c r="EW783" s="12"/>
      <c r="EX783" s="12"/>
      <c r="EY783" s="12"/>
      <c r="EZ783" s="12"/>
      <c r="FA783" s="12"/>
      <c r="FB783" s="12"/>
      <c r="FC783" s="12"/>
      <c r="FD783" s="12"/>
      <c r="FE783" s="12"/>
      <c r="FF783" s="12"/>
      <c r="FG783" s="12"/>
      <c r="FH783" s="12"/>
      <c r="FI783" s="12"/>
      <c r="FJ783" s="12"/>
      <c r="FK783" s="12"/>
      <c r="FL783" s="12"/>
      <c r="FM783" s="12"/>
      <c r="FN783" s="12"/>
      <c r="FO783" s="12"/>
      <c r="FP783" s="12"/>
      <c r="FQ783" s="12"/>
      <c r="FR783" s="12"/>
      <c r="FS783" s="12"/>
      <c r="FT783" s="12"/>
      <c r="FU783" s="12"/>
      <c r="FV783" s="12"/>
      <c r="FW783" s="12"/>
      <c r="FX783" s="12"/>
      <c r="FY783" s="12"/>
      <c r="FZ783" s="12"/>
      <c r="GA783" s="12"/>
      <c r="GB783" s="12"/>
      <c r="GC783" s="12"/>
      <c r="GD783" s="12"/>
      <c r="GE783" s="12"/>
      <c r="GF783" s="12"/>
      <c r="GG783" s="12"/>
      <c r="GH783" s="12"/>
      <c r="GI783" s="12"/>
      <c r="GJ783" s="12"/>
      <c r="GK783" s="12"/>
      <c r="GL783" s="12"/>
      <c r="GM783" s="12"/>
      <c r="GN783" s="12"/>
      <c r="GO783" s="12"/>
      <c r="GP783" s="12"/>
      <c r="GQ783" s="12"/>
      <c r="GR783" s="12"/>
      <c r="GS783" s="12"/>
      <c r="GT783" s="12"/>
      <c r="GU783" s="12"/>
      <c r="GV783" s="12"/>
      <c r="GW783" s="12"/>
      <c r="GX783" s="12"/>
      <c r="GY783" s="12"/>
      <c r="GZ783" s="12"/>
      <c r="HA783" s="12"/>
      <c r="HB783" s="12"/>
      <c r="HC783" s="12"/>
      <c r="HD783" s="12"/>
      <c r="HE783" s="12"/>
      <c r="HF783" s="12"/>
      <c r="HG783" s="12"/>
      <c r="HH783" s="12"/>
      <c r="HI783" s="12"/>
      <c r="HJ783" s="12"/>
      <c r="HK783" s="12"/>
      <c r="HL783" s="12"/>
      <c r="HM783" s="12"/>
      <c r="HN783" s="12"/>
      <c r="HO783" s="12"/>
      <c r="HP783" s="12"/>
      <c r="HQ783" s="12"/>
      <c r="HR783" s="12"/>
      <c r="HS783" s="12"/>
      <c r="HT783" s="12"/>
      <c r="HU783" s="12"/>
      <c r="HV783" s="12"/>
      <c r="HW783" s="12"/>
      <c r="HX783" s="12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</row>
    <row r="784" spans="1:249" ht="30">
      <c r="A784" s="42" t="s">
        <v>51</v>
      </c>
      <c r="B784" s="43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23"/>
      <c r="N784" s="23"/>
      <c r="O784" s="47"/>
      <c r="P784" s="95">
        <v>14</v>
      </c>
      <c r="Q784" s="390" t="s">
        <v>51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12"/>
      <c r="DA784" s="12"/>
      <c r="DB784" s="12"/>
      <c r="DC784" s="12"/>
      <c r="DD784" s="12"/>
      <c r="DE784" s="12"/>
      <c r="DF784" s="12"/>
      <c r="DG784" s="12"/>
      <c r="DH784" s="12"/>
      <c r="DI784" s="12"/>
      <c r="DJ784" s="12"/>
      <c r="DK784" s="12"/>
      <c r="DL784" s="12"/>
      <c r="DM784" s="12"/>
      <c r="DN784" s="12"/>
      <c r="DO784" s="12"/>
      <c r="DP784" s="12"/>
      <c r="DQ784" s="12"/>
      <c r="DR784" s="12"/>
      <c r="DS784" s="12"/>
      <c r="DT784" s="12"/>
      <c r="DU784" s="12"/>
      <c r="DV784" s="12"/>
      <c r="DW784" s="12"/>
      <c r="DX784" s="12"/>
      <c r="DY784" s="12"/>
      <c r="DZ784" s="12"/>
      <c r="EA784" s="12"/>
      <c r="EB784" s="12"/>
      <c r="EC784" s="12"/>
      <c r="ED784" s="12"/>
      <c r="EE784" s="12"/>
      <c r="EF784" s="12"/>
      <c r="EG784" s="12"/>
      <c r="EH784" s="12"/>
      <c r="EI784" s="12"/>
      <c r="EJ784" s="12"/>
      <c r="EK784" s="12"/>
      <c r="EL784" s="12"/>
      <c r="EM784" s="12"/>
      <c r="EN784" s="12"/>
      <c r="EO784" s="12"/>
      <c r="EP784" s="12"/>
      <c r="EQ784" s="12"/>
      <c r="ER784" s="12"/>
      <c r="ES784" s="12"/>
      <c r="ET784" s="12"/>
      <c r="EU784" s="12"/>
      <c r="EV784" s="12"/>
      <c r="EW784" s="12"/>
      <c r="EX784" s="12"/>
      <c r="EY784" s="12"/>
      <c r="EZ784" s="12"/>
      <c r="FA784" s="12"/>
      <c r="FB784" s="12"/>
      <c r="FC784" s="12"/>
      <c r="FD784" s="12"/>
      <c r="FE784" s="12"/>
      <c r="FF784" s="12"/>
      <c r="FG784" s="12"/>
      <c r="FH784" s="12"/>
      <c r="FI784" s="12"/>
      <c r="FJ784" s="12"/>
      <c r="FK784" s="12"/>
      <c r="FL784" s="12"/>
      <c r="FM784" s="12"/>
      <c r="FN784" s="12"/>
      <c r="FO784" s="12"/>
      <c r="FP784" s="12"/>
      <c r="FQ784" s="12"/>
      <c r="FR784" s="12"/>
      <c r="FS784" s="12"/>
      <c r="FT784" s="12"/>
      <c r="FU784" s="12"/>
      <c r="FV784" s="12"/>
      <c r="FW784" s="12"/>
      <c r="FX784" s="12"/>
      <c r="FY784" s="12"/>
      <c r="FZ784" s="12"/>
      <c r="GA784" s="12"/>
      <c r="GB784" s="12"/>
      <c r="GC784" s="12"/>
      <c r="GD784" s="12"/>
      <c r="GE784" s="12"/>
      <c r="GF784" s="12"/>
      <c r="GG784" s="12"/>
      <c r="GH784" s="12"/>
      <c r="GI784" s="12"/>
      <c r="GJ784" s="12"/>
      <c r="GK784" s="12"/>
      <c r="GL784" s="12"/>
      <c r="GM784" s="12"/>
      <c r="GN784" s="12"/>
      <c r="GO784" s="12"/>
      <c r="GP784" s="12"/>
      <c r="GQ784" s="12"/>
      <c r="GR784" s="12"/>
      <c r="GS784" s="12"/>
      <c r="GT784" s="12"/>
      <c r="GU784" s="12"/>
      <c r="GV784" s="12"/>
      <c r="GW784" s="12"/>
      <c r="GX784" s="12"/>
      <c r="GY784" s="12"/>
      <c r="GZ784" s="12"/>
      <c r="HA784" s="12"/>
      <c r="HB784" s="12"/>
      <c r="HC784" s="12"/>
      <c r="HD784" s="12"/>
      <c r="HE784" s="12"/>
      <c r="HF784" s="12"/>
      <c r="HG784" s="12"/>
      <c r="HH784" s="12"/>
      <c r="HI784" s="12"/>
      <c r="HJ784" s="12"/>
      <c r="HK784" s="12"/>
      <c r="HL784" s="12"/>
      <c r="HM784" s="12"/>
      <c r="HN784" s="12"/>
      <c r="HO784" s="12"/>
      <c r="HP784" s="12"/>
      <c r="HQ784" s="12"/>
      <c r="HR784" s="12"/>
      <c r="HS784" s="12"/>
      <c r="HT784" s="12"/>
      <c r="HU784" s="12"/>
      <c r="HV784" s="12"/>
      <c r="HW784" s="12"/>
      <c r="HX784" s="12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</row>
    <row r="785" spans="1:249" ht="42" customHeight="1">
      <c r="A785" s="42" t="s">
        <v>225</v>
      </c>
      <c r="B785" s="43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23"/>
      <c r="N785" s="23"/>
      <c r="O785" s="47"/>
      <c r="P785" s="95">
        <v>8</v>
      </c>
      <c r="Q785" s="390" t="s">
        <v>225</v>
      </c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</row>
    <row r="786" spans="1:249" ht="30">
      <c r="A786" s="42" t="s">
        <v>12</v>
      </c>
      <c r="B786" s="43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23"/>
      <c r="N786" s="23"/>
      <c r="O786" s="47"/>
      <c r="P786" s="95">
        <v>24</v>
      </c>
      <c r="Q786" s="390" t="s">
        <v>12</v>
      </c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</row>
    <row r="787" spans="1:249" ht="45">
      <c r="A787" s="42" t="s">
        <v>191</v>
      </c>
      <c r="B787" s="43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23"/>
      <c r="N787" s="23"/>
      <c r="O787" s="47"/>
      <c r="P787" s="95">
        <v>22</v>
      </c>
      <c r="Q787" s="390" t="s">
        <v>8</v>
      </c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</row>
    <row r="788" spans="1:249">
      <c r="A788" s="574" t="s">
        <v>130</v>
      </c>
      <c r="B788" s="575"/>
      <c r="C788" s="575"/>
      <c r="D788" s="576"/>
      <c r="E788" s="72"/>
      <c r="F788" s="72"/>
      <c r="G788" s="72"/>
      <c r="H788" s="72"/>
      <c r="I788" s="72"/>
      <c r="J788" s="72"/>
      <c r="K788" s="72"/>
      <c r="L788" s="72"/>
      <c r="M788" s="48">
        <f>SUM(M765)</f>
        <v>4466</v>
      </c>
      <c r="N788" s="72"/>
      <c r="O788" s="72"/>
      <c r="P788" s="73"/>
      <c r="Q788" s="39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</row>
    <row r="789" spans="1:249">
      <c r="A789" s="353" t="s">
        <v>131</v>
      </c>
      <c r="B789" s="354"/>
      <c r="C789" s="354"/>
      <c r="D789" s="354"/>
      <c r="E789" s="72"/>
      <c r="F789" s="72"/>
      <c r="G789" s="72"/>
      <c r="H789" s="72"/>
      <c r="I789" s="72"/>
      <c r="J789" s="72"/>
      <c r="K789" s="72"/>
      <c r="L789" s="72"/>
      <c r="M789" s="72"/>
      <c r="N789" s="72">
        <f>SUM(N765)</f>
        <v>322</v>
      </c>
      <c r="O789" s="72"/>
      <c r="P789" s="73"/>
      <c r="Q789" s="39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</row>
    <row r="790" spans="1:249">
      <c r="A790" s="353" t="s">
        <v>132</v>
      </c>
      <c r="B790" s="354"/>
      <c r="C790" s="354"/>
      <c r="D790" s="354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>
        <f>SUM(O765)</f>
        <v>2188</v>
      </c>
      <c r="P790" s="73"/>
      <c r="Q790" s="39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</row>
    <row r="791" spans="1:249">
      <c r="A791" s="74" t="s">
        <v>133</v>
      </c>
      <c r="B791" s="75"/>
      <c r="C791" s="75"/>
      <c r="D791" s="75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3"/>
      <c r="Q791" s="39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</row>
    <row r="792" spans="1:249" ht="16.5" thickBot="1">
      <c r="A792" s="577" t="s">
        <v>134</v>
      </c>
      <c r="B792" s="578"/>
      <c r="C792" s="578"/>
      <c r="D792" s="579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3">
        <f>SUM(P767:P791)</f>
        <v>465</v>
      </c>
      <c r="Q792" s="39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</row>
  </sheetData>
  <mergeCells count="617">
    <mergeCell ref="K1:L1"/>
    <mergeCell ref="M1:M2"/>
    <mergeCell ref="N1:N2"/>
    <mergeCell ref="O1:O2"/>
    <mergeCell ref="P1:P2"/>
    <mergeCell ref="Q1:Q2"/>
    <mergeCell ref="A1:A2"/>
    <mergeCell ref="B1:B2"/>
    <mergeCell ref="C1:D1"/>
    <mergeCell ref="E1:F1"/>
    <mergeCell ref="G1:H1"/>
    <mergeCell ref="I1:J1"/>
    <mergeCell ref="A18:A22"/>
    <mergeCell ref="B18:B25"/>
    <mergeCell ref="M18:M25"/>
    <mergeCell ref="N18:N25"/>
    <mergeCell ref="P18:P25"/>
    <mergeCell ref="Q18:Q25"/>
    <mergeCell ref="A23:A24"/>
    <mergeCell ref="B6:B10"/>
    <mergeCell ref="A11:A12"/>
    <mergeCell ref="B11:B16"/>
    <mergeCell ref="M11:M16"/>
    <mergeCell ref="N11:N16"/>
    <mergeCell ref="P11:P16"/>
    <mergeCell ref="Q11:Q16"/>
    <mergeCell ref="A43:A45"/>
    <mergeCell ref="B43:B48"/>
    <mergeCell ref="M43:M48"/>
    <mergeCell ref="N43:N48"/>
    <mergeCell ref="P43:P48"/>
    <mergeCell ref="Q43:Q48"/>
    <mergeCell ref="B26:B41"/>
    <mergeCell ref="M26:M42"/>
    <mergeCell ref="N26:N42"/>
    <mergeCell ref="P26:P42"/>
    <mergeCell ref="Q26:Q42"/>
    <mergeCell ref="A29:A36"/>
    <mergeCell ref="A40:A41"/>
    <mergeCell ref="A55:A56"/>
    <mergeCell ref="B55:B61"/>
    <mergeCell ref="M55:M61"/>
    <mergeCell ref="N55:N61"/>
    <mergeCell ref="P55:P61"/>
    <mergeCell ref="Q55:Q61"/>
    <mergeCell ref="B50:B53"/>
    <mergeCell ref="M50:M53"/>
    <mergeCell ref="N50:N53"/>
    <mergeCell ref="P50:P53"/>
    <mergeCell ref="Q50:Q53"/>
    <mergeCell ref="B89:B100"/>
    <mergeCell ref="M89:M100"/>
    <mergeCell ref="N89:N100"/>
    <mergeCell ref="P89:P100"/>
    <mergeCell ref="Q89:Q100"/>
    <mergeCell ref="A96:A99"/>
    <mergeCell ref="Q62:Q74"/>
    <mergeCell ref="A77:A85"/>
    <mergeCell ref="B77:B85"/>
    <mergeCell ref="A86:A87"/>
    <mergeCell ref="B86:B87"/>
    <mergeCell ref="M86:M87"/>
    <mergeCell ref="N86:N87"/>
    <mergeCell ref="P86:P87"/>
    <mergeCell ref="Q86:Q87"/>
    <mergeCell ref="B113:B119"/>
    <mergeCell ref="M113:M119"/>
    <mergeCell ref="N113:N119"/>
    <mergeCell ref="P113:P119"/>
    <mergeCell ref="Q113:Q119"/>
    <mergeCell ref="A115:A118"/>
    <mergeCell ref="B101:B112"/>
    <mergeCell ref="M101:M112"/>
    <mergeCell ref="N101:N112"/>
    <mergeCell ref="P101:P112"/>
    <mergeCell ref="Q101:Q112"/>
    <mergeCell ref="A103:A106"/>
    <mergeCell ref="A136:A139"/>
    <mergeCell ref="B136:B142"/>
    <mergeCell ref="M136:M142"/>
    <mergeCell ref="N136:N142"/>
    <mergeCell ref="P136:P142"/>
    <mergeCell ref="Q136:Q142"/>
    <mergeCell ref="A121:A127"/>
    <mergeCell ref="B121:B135"/>
    <mergeCell ref="M121:M135"/>
    <mergeCell ref="N121:N135"/>
    <mergeCell ref="P121:P135"/>
    <mergeCell ref="Q121:Q135"/>
    <mergeCell ref="A129:A130"/>
    <mergeCell ref="A132:A135"/>
    <mergeCell ref="A150:A151"/>
    <mergeCell ref="B150:B155"/>
    <mergeCell ref="M150:M155"/>
    <mergeCell ref="N150:N155"/>
    <mergeCell ref="P150:P155"/>
    <mergeCell ref="Q150:Q155"/>
    <mergeCell ref="A152:A155"/>
    <mergeCell ref="A143:A146"/>
    <mergeCell ref="B143:B146"/>
    <mergeCell ref="M143:M146"/>
    <mergeCell ref="N143:N146"/>
    <mergeCell ref="P143:P146"/>
    <mergeCell ref="Q143:Q146"/>
    <mergeCell ref="A156:A157"/>
    <mergeCell ref="M156:M158"/>
    <mergeCell ref="Q156:Q158"/>
    <mergeCell ref="P159:P160"/>
    <mergeCell ref="Q159:Q160"/>
    <mergeCell ref="A162:A165"/>
    <mergeCell ref="B162:B165"/>
    <mergeCell ref="M162:M165"/>
    <mergeCell ref="N162:N165"/>
    <mergeCell ref="P162:P165"/>
    <mergeCell ref="B156:B158"/>
    <mergeCell ref="A172:A173"/>
    <mergeCell ref="B172:B174"/>
    <mergeCell ref="M172:M174"/>
    <mergeCell ref="N172:N174"/>
    <mergeCell ref="P172:P174"/>
    <mergeCell ref="Q172:Q174"/>
    <mergeCell ref="Q162:Q165"/>
    <mergeCell ref="A167:A171"/>
    <mergeCell ref="B167:B171"/>
    <mergeCell ref="M167:M171"/>
    <mergeCell ref="N167:N171"/>
    <mergeCell ref="P167:P171"/>
    <mergeCell ref="Q167:Q171"/>
    <mergeCell ref="B175:B177"/>
    <mergeCell ref="M175:M177"/>
    <mergeCell ref="N175:N177"/>
    <mergeCell ref="P175:P177"/>
    <mergeCell ref="Q175:Q177"/>
    <mergeCell ref="A178:A181"/>
    <mergeCell ref="B178:B181"/>
    <mergeCell ref="M178:M181"/>
    <mergeCell ref="N178:N181"/>
    <mergeCell ref="P178:P181"/>
    <mergeCell ref="A184:A185"/>
    <mergeCell ref="B184:B187"/>
    <mergeCell ref="M184:M187"/>
    <mergeCell ref="N184:N187"/>
    <mergeCell ref="P184:P187"/>
    <mergeCell ref="Q184:Q187"/>
    <mergeCell ref="A186:A187"/>
    <mergeCell ref="Q178:Q181"/>
    <mergeCell ref="B182:B183"/>
    <mergeCell ref="M182:M183"/>
    <mergeCell ref="N182:N183"/>
    <mergeCell ref="P182:P183"/>
    <mergeCell ref="Q182:Q183"/>
    <mergeCell ref="B192:B211"/>
    <mergeCell ref="M192:M211"/>
    <mergeCell ref="N192:N211"/>
    <mergeCell ref="P192:P211"/>
    <mergeCell ref="Q192:Q211"/>
    <mergeCell ref="A193:A211"/>
    <mergeCell ref="A189:A190"/>
    <mergeCell ref="B189:B190"/>
    <mergeCell ref="M189:M191"/>
    <mergeCell ref="N189:N191"/>
    <mergeCell ref="P189:P191"/>
    <mergeCell ref="Q189:Q191"/>
    <mergeCell ref="A226:A227"/>
    <mergeCell ref="B226:B231"/>
    <mergeCell ref="M226:M231"/>
    <mergeCell ref="N226:N231"/>
    <mergeCell ref="P226:P231"/>
    <mergeCell ref="Q226:Q231"/>
    <mergeCell ref="A214:A217"/>
    <mergeCell ref="A219:A221"/>
    <mergeCell ref="B219:B221"/>
    <mergeCell ref="M219:M221"/>
    <mergeCell ref="N219:N221"/>
    <mergeCell ref="P219:P221"/>
    <mergeCell ref="Q219:Q221"/>
    <mergeCell ref="B213:B218"/>
    <mergeCell ref="M213:M218"/>
    <mergeCell ref="N213:N218"/>
    <mergeCell ref="P213:P218"/>
    <mergeCell ref="Q213:Q218"/>
    <mergeCell ref="P232:P244"/>
    <mergeCell ref="Q232:Q244"/>
    <mergeCell ref="M246:M254"/>
    <mergeCell ref="N246:N254"/>
    <mergeCell ref="P246:P254"/>
    <mergeCell ref="Q246:Q254"/>
    <mergeCell ref="M224:M225"/>
    <mergeCell ref="N224:N225"/>
    <mergeCell ref="P224:P225"/>
    <mergeCell ref="Q224:Q225"/>
    <mergeCell ref="A247:A248"/>
    <mergeCell ref="A251:A254"/>
    <mergeCell ref="A256:A258"/>
    <mergeCell ref="B256:B261"/>
    <mergeCell ref="M256:M260"/>
    <mergeCell ref="N256:N260"/>
    <mergeCell ref="K259:K260"/>
    <mergeCell ref="L259:L260"/>
    <mergeCell ref="B232:B244"/>
    <mergeCell ref="B246:B254"/>
    <mergeCell ref="P256:P259"/>
    <mergeCell ref="Q256:Q259"/>
    <mergeCell ref="C259:C260"/>
    <mergeCell ref="D259:D260"/>
    <mergeCell ref="E259:E260"/>
    <mergeCell ref="F259:F260"/>
    <mergeCell ref="G259:G260"/>
    <mergeCell ref="H259:H260"/>
    <mergeCell ref="I259:I260"/>
    <mergeCell ref="J259:J260"/>
    <mergeCell ref="A266:A268"/>
    <mergeCell ref="B266:B278"/>
    <mergeCell ref="M266:M278"/>
    <mergeCell ref="N266:N278"/>
    <mergeCell ref="P266:P278"/>
    <mergeCell ref="Q266:Q278"/>
    <mergeCell ref="A269:A278"/>
    <mergeCell ref="P260:P261"/>
    <mergeCell ref="Q260:Q261"/>
    <mergeCell ref="A263:A265"/>
    <mergeCell ref="B263:B265"/>
    <mergeCell ref="M263:M265"/>
    <mergeCell ref="N263:N265"/>
    <mergeCell ref="P263:P265"/>
    <mergeCell ref="Q263:Q265"/>
    <mergeCell ref="A283:A284"/>
    <mergeCell ref="B283:B284"/>
    <mergeCell ref="M283:M284"/>
    <mergeCell ref="N283:N284"/>
    <mergeCell ref="P283:P284"/>
    <mergeCell ref="Q283:Q284"/>
    <mergeCell ref="A280:A282"/>
    <mergeCell ref="B280:B282"/>
    <mergeCell ref="M280:M282"/>
    <mergeCell ref="N280:N282"/>
    <mergeCell ref="P280:P282"/>
    <mergeCell ref="Q280:Q282"/>
    <mergeCell ref="A289:A292"/>
    <mergeCell ref="B289:B299"/>
    <mergeCell ref="M289:M299"/>
    <mergeCell ref="N289:N299"/>
    <mergeCell ref="P289:P299"/>
    <mergeCell ref="Q289:Q299"/>
    <mergeCell ref="A294:A298"/>
    <mergeCell ref="A286:A288"/>
    <mergeCell ref="B286:B288"/>
    <mergeCell ref="M286:M288"/>
    <mergeCell ref="N286:N288"/>
    <mergeCell ref="P286:P288"/>
    <mergeCell ref="Q286:Q288"/>
    <mergeCell ref="A315:A319"/>
    <mergeCell ref="B315:B322"/>
    <mergeCell ref="M315:M322"/>
    <mergeCell ref="N315:N322"/>
    <mergeCell ref="P315:P322"/>
    <mergeCell ref="Q315:Q322"/>
    <mergeCell ref="A320:A321"/>
    <mergeCell ref="A300:A301"/>
    <mergeCell ref="B300:B314"/>
    <mergeCell ref="M300:M314"/>
    <mergeCell ref="N300:N314"/>
    <mergeCell ref="P300:P314"/>
    <mergeCell ref="Q300:Q314"/>
    <mergeCell ref="A302:A314"/>
    <mergeCell ref="A335:A342"/>
    <mergeCell ref="B335:B343"/>
    <mergeCell ref="M335:M343"/>
    <mergeCell ref="N335:N343"/>
    <mergeCell ref="P335:P343"/>
    <mergeCell ref="Q335:Q343"/>
    <mergeCell ref="A323:A334"/>
    <mergeCell ref="B323:B334"/>
    <mergeCell ref="M323:M334"/>
    <mergeCell ref="N323:N334"/>
    <mergeCell ref="P323:P334"/>
    <mergeCell ref="Q323:Q334"/>
    <mergeCell ref="A344:A346"/>
    <mergeCell ref="B344:B346"/>
    <mergeCell ref="M344:M346"/>
    <mergeCell ref="P344:P346"/>
    <mergeCell ref="Q344:Q346"/>
    <mergeCell ref="A347:A351"/>
    <mergeCell ref="B347:B352"/>
    <mergeCell ref="M347:M352"/>
    <mergeCell ref="N347:N352"/>
    <mergeCell ref="P347:P352"/>
    <mergeCell ref="A357:A373"/>
    <mergeCell ref="B357:B375"/>
    <mergeCell ref="M357:M375"/>
    <mergeCell ref="N357:N375"/>
    <mergeCell ref="P357:P375"/>
    <mergeCell ref="Q357:Q375"/>
    <mergeCell ref="Q347:Q352"/>
    <mergeCell ref="A353:A356"/>
    <mergeCell ref="B353:B356"/>
    <mergeCell ref="M353:M356"/>
    <mergeCell ref="P353:P356"/>
    <mergeCell ref="Q353:Q356"/>
    <mergeCell ref="A383:A384"/>
    <mergeCell ref="B383:B386"/>
    <mergeCell ref="M383:M386"/>
    <mergeCell ref="N383:N386"/>
    <mergeCell ref="P383:P386"/>
    <mergeCell ref="Q383:Q386"/>
    <mergeCell ref="A402:A417"/>
    <mergeCell ref="A418:A420"/>
    <mergeCell ref="A379:A382"/>
    <mergeCell ref="B379:B382"/>
    <mergeCell ref="M379:M382"/>
    <mergeCell ref="N379:N382"/>
    <mergeCell ref="P379:P382"/>
    <mergeCell ref="Q379:Q382"/>
    <mergeCell ref="A390:A392"/>
    <mergeCell ref="B390:B398"/>
    <mergeCell ref="P390:P398"/>
    <mergeCell ref="A449:A450"/>
    <mergeCell ref="B449:B451"/>
    <mergeCell ref="M449:M451"/>
    <mergeCell ref="N449:N451"/>
    <mergeCell ref="P449:P451"/>
    <mergeCell ref="Q390:Q398"/>
    <mergeCell ref="A400:A401"/>
    <mergeCell ref="B400:B417"/>
    <mergeCell ref="M400:M417"/>
    <mergeCell ref="N400:N420"/>
    <mergeCell ref="P400:P420"/>
    <mergeCell ref="Q400:Q417"/>
    <mergeCell ref="Q449:Q451"/>
    <mergeCell ref="Q425:Q427"/>
    <mergeCell ref="A428:A429"/>
    <mergeCell ref="Q428:Q429"/>
    <mergeCell ref="A432:A448"/>
    <mergeCell ref="B432:B448"/>
    <mergeCell ref="M432:M448"/>
    <mergeCell ref="N432:N448"/>
    <mergeCell ref="P432:P448"/>
    <mergeCell ref="Q432:Q448"/>
    <mergeCell ref="A425:A427"/>
    <mergeCell ref="B425:B429"/>
    <mergeCell ref="M425:M430"/>
    <mergeCell ref="N425:N430"/>
    <mergeCell ref="A453:A455"/>
    <mergeCell ref="B453:B455"/>
    <mergeCell ref="P453:P455"/>
    <mergeCell ref="Q453:Q455"/>
    <mergeCell ref="A457:A460"/>
    <mergeCell ref="B457:B463"/>
    <mergeCell ref="M457:M463"/>
    <mergeCell ref="N457:N463"/>
    <mergeCell ref="P457:P461"/>
    <mergeCell ref="Q457:Q461"/>
    <mergeCell ref="A468:A477"/>
    <mergeCell ref="B468:B477"/>
    <mergeCell ref="M468:M477"/>
    <mergeCell ref="N468:N477"/>
    <mergeCell ref="P468:P477"/>
    <mergeCell ref="Q468:Q477"/>
    <mergeCell ref="P462:P463"/>
    <mergeCell ref="Q462:Q463"/>
    <mergeCell ref="B465:B467"/>
    <mergeCell ref="M465:M467"/>
    <mergeCell ref="N465:N467"/>
    <mergeCell ref="P465:P467"/>
    <mergeCell ref="Q465:Q467"/>
    <mergeCell ref="N489:N490"/>
    <mergeCell ref="P489:P490"/>
    <mergeCell ref="Q489:Q490"/>
    <mergeCell ref="A491:A492"/>
    <mergeCell ref="M491:M492"/>
    <mergeCell ref="P491:P492"/>
    <mergeCell ref="Q491:Q492"/>
    <mergeCell ref="A480:A482"/>
    <mergeCell ref="B480:B496"/>
    <mergeCell ref="P480:P486"/>
    <mergeCell ref="Q480:Q486"/>
    <mergeCell ref="A483:A486"/>
    <mergeCell ref="A487:A488"/>
    <mergeCell ref="P487:P488"/>
    <mergeCell ref="Q487:Q488"/>
    <mergeCell ref="A489:A490"/>
    <mergeCell ref="M489:M490"/>
    <mergeCell ref="A493:A496"/>
    <mergeCell ref="M493:M496"/>
    <mergeCell ref="P493:P496"/>
    <mergeCell ref="Q493:Q496"/>
    <mergeCell ref="A497:A500"/>
    <mergeCell ref="B497:B500"/>
    <mergeCell ref="M497:M500"/>
    <mergeCell ref="N497:N500"/>
    <mergeCell ref="P497:P500"/>
    <mergeCell ref="Q497:Q500"/>
    <mergeCell ref="B501:B502"/>
    <mergeCell ref="M501:M502"/>
    <mergeCell ref="N501:N502"/>
    <mergeCell ref="P501:P502"/>
    <mergeCell ref="Q501:Q502"/>
    <mergeCell ref="Q523:Q530"/>
    <mergeCell ref="A527:A529"/>
    <mergeCell ref="Q504:Q516"/>
    <mergeCell ref="A517:A521"/>
    <mergeCell ref="B517:B522"/>
    <mergeCell ref="M517:M522"/>
    <mergeCell ref="N517:N522"/>
    <mergeCell ref="P517:P522"/>
    <mergeCell ref="Q517:Q522"/>
    <mergeCell ref="A504:A516"/>
    <mergeCell ref="B504:B516"/>
    <mergeCell ref="M504:M516"/>
    <mergeCell ref="N504:N516"/>
    <mergeCell ref="P504:P516"/>
    <mergeCell ref="A523:A526"/>
    <mergeCell ref="B523:B530"/>
    <mergeCell ref="M523:M530"/>
    <mergeCell ref="N523:N530"/>
    <mergeCell ref="P523:P530"/>
    <mergeCell ref="A540:A551"/>
    <mergeCell ref="B540:B551"/>
    <mergeCell ref="M540:M551"/>
    <mergeCell ref="N540:N551"/>
    <mergeCell ref="P540:P551"/>
    <mergeCell ref="Q540:Q551"/>
    <mergeCell ref="A531:A539"/>
    <mergeCell ref="B531:B539"/>
    <mergeCell ref="M531:M539"/>
    <mergeCell ref="N531:N539"/>
    <mergeCell ref="P531:P539"/>
    <mergeCell ref="Q531:Q539"/>
    <mergeCell ref="A554:A556"/>
    <mergeCell ref="B554:B562"/>
    <mergeCell ref="M554:M562"/>
    <mergeCell ref="N554:N562"/>
    <mergeCell ref="P554:P556"/>
    <mergeCell ref="Q554:Q556"/>
    <mergeCell ref="A560:A562"/>
    <mergeCell ref="P560:P562"/>
    <mergeCell ref="Q560:Q562"/>
    <mergeCell ref="A563:A579"/>
    <mergeCell ref="B563:B579"/>
    <mergeCell ref="M563:M579"/>
    <mergeCell ref="N563:N579"/>
    <mergeCell ref="P563:P579"/>
    <mergeCell ref="Q563:Q579"/>
    <mergeCell ref="A557:A559"/>
    <mergeCell ref="P557:P559"/>
    <mergeCell ref="Q557:Q559"/>
    <mergeCell ref="A585:A586"/>
    <mergeCell ref="M585:M589"/>
    <mergeCell ref="N585:N589"/>
    <mergeCell ref="P585:P586"/>
    <mergeCell ref="Q585:Q586"/>
    <mergeCell ref="A580:A582"/>
    <mergeCell ref="B580:B582"/>
    <mergeCell ref="M580:M582"/>
    <mergeCell ref="N580:N582"/>
    <mergeCell ref="P580:P582"/>
    <mergeCell ref="Q580:Q582"/>
    <mergeCell ref="A590:A591"/>
    <mergeCell ref="Q590:Q591"/>
    <mergeCell ref="A593:A594"/>
    <mergeCell ref="B593:B598"/>
    <mergeCell ref="M593:M598"/>
    <mergeCell ref="N593:N598"/>
    <mergeCell ref="P593:P598"/>
    <mergeCell ref="Q593:Q598"/>
    <mergeCell ref="A596:A597"/>
    <mergeCell ref="B590:B591"/>
    <mergeCell ref="B600:B602"/>
    <mergeCell ref="P600:P606"/>
    <mergeCell ref="Q600:Q606"/>
    <mergeCell ref="A603:A606"/>
    <mergeCell ref="B603:B620"/>
    <mergeCell ref="M603:M620"/>
    <mergeCell ref="N603:N620"/>
    <mergeCell ref="Q607:Q608"/>
    <mergeCell ref="A609:A612"/>
    <mergeCell ref="P609:P612"/>
    <mergeCell ref="A621:A628"/>
    <mergeCell ref="B621:B628"/>
    <mergeCell ref="M621:M628"/>
    <mergeCell ref="N621:N628"/>
    <mergeCell ref="P621:P628"/>
    <mergeCell ref="Q621:Q628"/>
    <mergeCell ref="Q609:Q612"/>
    <mergeCell ref="A613:A616"/>
    <mergeCell ref="P613:P616"/>
    <mergeCell ref="Q613:Q616"/>
    <mergeCell ref="A617:A620"/>
    <mergeCell ref="P617:P620"/>
    <mergeCell ref="Q617:Q620"/>
    <mergeCell ref="P636:P637"/>
    <mergeCell ref="Q636:Q637"/>
    <mergeCell ref="A639:A640"/>
    <mergeCell ref="P639:P640"/>
    <mergeCell ref="Q639:Q640"/>
    <mergeCell ref="A641:A642"/>
    <mergeCell ref="P641:P642"/>
    <mergeCell ref="Q641:Q642"/>
    <mergeCell ref="A631:A633"/>
    <mergeCell ref="B631:B644"/>
    <mergeCell ref="M631:M644"/>
    <mergeCell ref="N631:N644"/>
    <mergeCell ref="P631:P633"/>
    <mergeCell ref="Q631:Q633"/>
    <mergeCell ref="A634:A635"/>
    <mergeCell ref="P634:P635"/>
    <mergeCell ref="Q634:Q635"/>
    <mergeCell ref="A636:A637"/>
    <mergeCell ref="B650:B652"/>
    <mergeCell ref="M650:M652"/>
    <mergeCell ref="N650:N652"/>
    <mergeCell ref="P650:P652"/>
    <mergeCell ref="Q650:Q652"/>
    <mergeCell ref="A651:A652"/>
    <mergeCell ref="A643:A644"/>
    <mergeCell ref="P643:P644"/>
    <mergeCell ref="Q643:Q644"/>
    <mergeCell ref="A645:A646"/>
    <mergeCell ref="B645:B649"/>
    <mergeCell ref="M645:M649"/>
    <mergeCell ref="N645:N649"/>
    <mergeCell ref="P645:P649"/>
    <mergeCell ref="Q645:Q649"/>
    <mergeCell ref="A647:A649"/>
    <mergeCell ref="P658:P659"/>
    <mergeCell ref="Q658:Q659"/>
    <mergeCell ref="A660:A661"/>
    <mergeCell ref="P660:P661"/>
    <mergeCell ref="Q660:Q661"/>
    <mergeCell ref="A662:A663"/>
    <mergeCell ref="P662:P663"/>
    <mergeCell ref="Q662:Q663"/>
    <mergeCell ref="A653:A655"/>
    <mergeCell ref="B653:B665"/>
    <mergeCell ref="M653:M665"/>
    <mergeCell ref="N653:N665"/>
    <mergeCell ref="P653:P655"/>
    <mergeCell ref="Q653:Q655"/>
    <mergeCell ref="A656:A657"/>
    <mergeCell ref="P656:P657"/>
    <mergeCell ref="Q656:Q657"/>
    <mergeCell ref="A658:A659"/>
    <mergeCell ref="A670:A676"/>
    <mergeCell ref="B670:B676"/>
    <mergeCell ref="M670:M676"/>
    <mergeCell ref="N670:N676"/>
    <mergeCell ref="P670:P676"/>
    <mergeCell ref="Q670:Q676"/>
    <mergeCell ref="A664:A665"/>
    <mergeCell ref="P664:P665"/>
    <mergeCell ref="Q664:Q665"/>
    <mergeCell ref="A666:A669"/>
    <mergeCell ref="B666:B669"/>
    <mergeCell ref="M666:M669"/>
    <mergeCell ref="N666:N669"/>
    <mergeCell ref="P666:P669"/>
    <mergeCell ref="Q666:Q669"/>
    <mergeCell ref="A684:A692"/>
    <mergeCell ref="B684:B692"/>
    <mergeCell ref="M684:M692"/>
    <mergeCell ref="N684:N692"/>
    <mergeCell ref="P684:P692"/>
    <mergeCell ref="Q684:Q692"/>
    <mergeCell ref="A677:A680"/>
    <mergeCell ref="B677:B683"/>
    <mergeCell ref="M677:M683"/>
    <mergeCell ref="N677:N683"/>
    <mergeCell ref="P677:P683"/>
    <mergeCell ref="Q677:Q683"/>
    <mergeCell ref="A699:A707"/>
    <mergeCell ref="B699:B707"/>
    <mergeCell ref="M699:M707"/>
    <mergeCell ref="N699:N707"/>
    <mergeCell ref="P699:P707"/>
    <mergeCell ref="Q699:Q707"/>
    <mergeCell ref="A693:A698"/>
    <mergeCell ref="B693:B698"/>
    <mergeCell ref="M693:M698"/>
    <mergeCell ref="N693:N698"/>
    <mergeCell ref="P693:P698"/>
    <mergeCell ref="Q693:Q698"/>
    <mergeCell ref="A715:A719"/>
    <mergeCell ref="B715:B719"/>
    <mergeCell ref="M715:M719"/>
    <mergeCell ref="N715:N719"/>
    <mergeCell ref="P715:P719"/>
    <mergeCell ref="Q715:Q719"/>
    <mergeCell ref="A708:A714"/>
    <mergeCell ref="B708:B714"/>
    <mergeCell ref="M708:M714"/>
    <mergeCell ref="N708:N714"/>
    <mergeCell ref="P708:P714"/>
    <mergeCell ref="Q708:Q714"/>
    <mergeCell ref="P741:P751"/>
    <mergeCell ref="Q741:Q751"/>
    <mergeCell ref="A731:A740"/>
    <mergeCell ref="B731:B740"/>
    <mergeCell ref="M731:M740"/>
    <mergeCell ref="N731:N740"/>
    <mergeCell ref="P731:P740"/>
    <mergeCell ref="Q731:Q740"/>
    <mergeCell ref="A720:A730"/>
    <mergeCell ref="B720:B730"/>
    <mergeCell ref="M720:M730"/>
    <mergeCell ref="N720:N730"/>
    <mergeCell ref="P720:P730"/>
    <mergeCell ref="Q720:Q730"/>
    <mergeCell ref="M767:M770"/>
    <mergeCell ref="N767:N770"/>
    <mergeCell ref="M773:M778"/>
    <mergeCell ref="N773:N778"/>
    <mergeCell ref="A788:D788"/>
    <mergeCell ref="A792:D792"/>
    <mergeCell ref="A741:A751"/>
    <mergeCell ref="B741:B751"/>
    <mergeCell ref="M741:M751"/>
    <mergeCell ref="N741:N751"/>
  </mergeCells>
  <printOptions horizontalCentered="1"/>
  <pageMargins left="0.31496062992125984" right="0.31496062992125984" top="0.55118110236220474" bottom="0.55118110236220474" header="0.51181102362204722" footer="0.11811023622047245"/>
  <pageSetup paperSize="9" scale="78" orientation="landscape" verticalDpi="0" r:id="rId1"/>
  <rowBreaks count="24" manualBreakCount="24">
    <brk id="25" max="16383" man="1"/>
    <brk id="61" max="16383" man="1"/>
    <brk id="100" max="16383" man="1"/>
    <brk id="135" max="16383" man="1"/>
    <brk id="166" max="16383" man="1"/>
    <brk id="191" max="16383" man="1"/>
    <brk id="225" max="16383" man="1"/>
    <brk id="261" max="16383" man="1"/>
    <brk id="299" max="16383" man="1"/>
    <brk id="343" max="16383" man="1"/>
    <brk id="376" max="16383" man="1"/>
    <brk id="398" max="16383" man="1"/>
    <brk id="430" max="16383" man="1"/>
    <brk id="455" max="16383" man="1"/>
    <brk id="490" max="16383" man="1"/>
    <brk id="530" max="16383" man="1"/>
    <brk id="562" max="16383" man="1"/>
    <brk id="591" max="16383" man="1"/>
    <brk id="628" max="16383" man="1"/>
    <brk id="665" max="16383" man="1"/>
    <brk id="707" max="16383" man="1"/>
    <brk id="751" max="20" man="1"/>
    <brk id="765" max="16383" man="1"/>
    <brk id="776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октября 2015</vt:lpstr>
      <vt:lpstr>'1 октября 2015'!Область_печати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2015-10-07T06:43:06Z</dcterms:modified>
</cp:coreProperties>
</file>